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a401d498441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mise Ledger" sheetId="1" r:id="Ra957ceb1a1c94ec3"/>
    <x:sheet xmlns:r="http://schemas.openxmlformats.org/officeDocument/2006/relationships" name="Eligibility Contract" sheetId="2" r:id="R1e969576b0e043d4"/>
    <x:sheet xmlns:r="http://schemas.openxmlformats.org/officeDocument/2006/relationships" name="Kickoff Readiness" sheetId="3" r:id="R8ec071a003ed41ab"/>
    <x:sheet xmlns:r="http://schemas.openxmlformats.org/officeDocument/2006/relationships" name="Exception Register" sheetId="4" r:id="R6fd3fb78e5ed4fe7"/>
    <x:sheet xmlns:r="http://schemas.openxmlformats.org/officeDocument/2006/relationships" name="Metrics" sheetId="5" r:id="Rc5d745e1fdd6470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"/>
    <x:numFmt numFmtId="201" formatCode="mmm d, yyyy"/>
    <x:numFmt numFmtId="202" formatCode="0.0"/>
    <x:numFmt numFmtId="203" formatCode="0.0%"/>
    <x:numFmt numFmtId="204" formatCode="mmm d, yyyy h:mm AM/PM"/>
  </x:numFmts>
  <x:fonts count="8">
    <x:font>
      <x:sz val="11"/>
      <x:name val="Carlito"/>
    </x:font>
    <x:font>
      <x:b/>
      <x:sz val="20"/>
      <x:color rgb="FFFFFFFF"/>
      <x:name val="Inter"/>
    </x:font>
    <x:font>
      <x:b/>
      <x:sz val="11"/>
      <x:color rgb="FF3C35B8"/>
      <x:name val="Inter"/>
    </x:font>
    <x:font>
      <x:sz val="10"/>
      <x:color rgb="FF666677"/>
      <x:name val="Inter"/>
    </x:font>
    <x:font>
      <x:b/>
      <x:sz val="9"/>
      <x:color rgb="FF3C35B8"/>
      <x:name val="Inter"/>
    </x:font>
    <x:font>
      <x:b/>
      <x:sz val="12"/>
      <x:color rgb="FF151519"/>
      <x:name val="Inter"/>
    </x:font>
    <x:font>
      <x:b/>
      <x:sz val="10"/>
      <x:color rgb="FFFFFFFF"/>
      <x:name val="Inter"/>
    </x:font>
    <x:font>
      <x:sz val="10"/>
      <x:color rgb="FF292934"/>
      <x:name val="Inter"/>
    </x:font>
  </x:fonts>
  <x:fills count="8">
    <x:fill>
      <x:patternFill patternType="none"/>
    </x:fill>
    <x:fill>
      <x:patternFill patternType="gray125"/>
    </x:fill>
    <x:fill>
      <x:patternFill patternType="solid">
        <x:fgColor rgb="FF151519"/>
      </x:patternFill>
    </x:fill>
    <x:fill>
      <x:patternFill patternType="solid">
        <x:fgColor rgb="FFF0F0FF"/>
      </x:patternFill>
    </x:fill>
    <x:fill>
      <x:patternFill patternType="solid">
        <x:fgColor rgb="FFFCFCFE"/>
      </x:patternFill>
    </x:fill>
    <x:fill>
      <x:patternFill patternType="solid">
        <x:fgColor rgb="FFE5E3FF"/>
      </x:patternFill>
    </x:fill>
    <x:fill>
      <x:patternFill patternType="solid">
        <x:fgColor rgb="FFFFFFFF"/>
      </x:patternFill>
    </x:fill>
    <x:fill>
      <x:patternFill patternType="solid">
        <x:fgColor rgb="FF5048E5"/>
      </x:patternFill>
    </x:fill>
  </x:fills>
  <x:borders count="4">
    <x:border/>
    <x:border>
      <x:bottom style="thin">
        <x:color rgb="FFD8D8E5"/>
      </x:bottom>
    </x:border>
    <x:border>
      <x:left style="thin">
        <x:color rgb="FFD8D8E5"/>
      </x:left>
      <x:right style="thin">
        <x:color rgb="FFD8D8E5"/>
      </x:right>
      <x:top style="thin">
        <x:color rgb="FFD8D8E5"/>
      </x:top>
      <x:bottom style="thin">
        <x:color rgb="FFD8D8E5"/>
      </x:bottom>
    </x:border>
    <x:border>
      <x:left style="thin">
        <x:color rgb="FF3C35B8"/>
      </x:left>
      <x:right style="thin">
        <x:color rgb="FF3C35B8"/>
      </x:right>
      <x:top style="thin">
        <x:color rgb="FF3C35B8"/>
      </x:top>
      <x:bottom style="thin">
        <x:color rgb="FF3C35B8"/>
      </x:bottom>
    </x:border>
  </x:borders>
  <x:cellStyleXfs count="1">
    <x:xf numFmtId="0" fontId="0" fillId="0" borderId="0"/>
  </x:cellStyleXfs>
  <x:cellXfs count="3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2" xfId="0" applyNumberFormat="1" applyFont="1" applyFill="1" applyBorder="1"/>
    <x:xf numFmtId="0" fontId="4" fillId="5" borderId="2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2" xfId="0" applyNumberFormat="1" applyFont="1" applyFill="1" applyBorder="1"/>
    <x:xf numFmtId="0" fontId="5" fillId="6" borderId="2" xfId="0" applyNumberFormat="1" applyFont="1" applyFill="1" applyBorder="1" applyAlignment="1">
      <x:alignment horizontal="center"/>
    </x:xf>
    <x:xf numFmtId="0" fontId="5" fillId="6" borderId="2" xfId="0" applyNumberFormat="1" applyFont="1" applyFill="1" applyBorder="1" applyAlignment="1">
      <x:alignment horizontal="center" vertical="center"/>
    </x:xf>
    <x:xf numFmtId="200" fontId="5" fillId="6" borderId="2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3" xfId="0" applyNumberFormat="1" applyFont="1" applyFill="1" applyBorder="1"/>
    <x:xf numFmtId="0" fontId="6" fillId="7" borderId="3" xfId="0" applyNumberFormat="1" applyFont="1" applyFill="1" applyBorder="1" applyAlignment="1">
      <x:alignment wrapText="1"/>
    </x:xf>
    <x:xf numFmtId="0" fontId="6" fillId="7" borderId="3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/>
    <x:xf numFmtId="0" fontId="7" fillId="6" borderId="2" xfId="0" applyNumberFormat="1" applyFont="1" applyFill="1" applyBorder="1"/>
    <x:xf numFmtId="0" fontId="7" fillId="6" borderId="2" xfId="0" applyNumberFormat="1" applyFont="1" applyFill="1" applyBorder="1" applyAlignment="1">
      <x:alignment wrapText="1"/>
    </x:xf>
    <x:xf numFmtId="0" fontId="7" fillId="6" borderId="2" xfId="0" applyNumberFormat="1" applyFont="1" applyFill="1" applyBorder="1" applyAlignment="1">
      <x:alignment vertical="top" wrapText="1"/>
    </x:xf>
    <x:xf numFmtId="201" fontId="7" fillId="6" borderId="2" xfId="0" applyNumberFormat="1" applyFont="1" applyFill="1" applyBorder="1" applyAlignment="1">
      <x:alignment vertical="top" wrapText="1"/>
    </x:xf>
    <x:xf numFmtId="202" fontId="5" fillId="6" borderId="2" xfId="0" applyNumberFormat="1" applyFont="1" applyFill="1" applyBorder="1" applyAlignment="1">
      <x:alignment horizontal="center" vertical="center"/>
    </x:xf>
    <x:xf numFmtId="203" fontId="5" fillId="6" borderId="2" xfId="0" applyNumberFormat="1" applyFont="1" applyFill="1" applyBorder="1" applyAlignment="1">
      <x:alignment horizontal="center" vertical="center"/>
    </x:xf>
    <x:xf numFmtId="204" fontId="7" fillId="6" borderId="2" xfId="0" applyNumberFormat="1" applyFont="1" applyFill="1" applyBorder="1" applyAlignment="1">
      <x:alignment vertical="top" wrapText="1"/>
    </x:xf>
    <x:xf numFmtId="202" fontId="7" fillId="6" borderId="2" xfId="0" applyNumberFormat="1" applyFont="1" applyFill="1" applyBorder="1" applyAlignment="1">
      <x:alignment vertical="top" wrapText="1"/>
    </x:xf>
  </x:cellXfs>
  <x:cellStyles count="1">
    <x:cellStyle name="Normal" xfId="0"/>
  </x:cellStyles>
  <x:dxfs count="45">
    <x:dxf>
      <x:font>
        <x:b/>
        <x:color rgb="FFC9363E"/>
      </x:font>
      <x:fill>
        <x:patternFill patternType="solid">
          <x:bgColor rgb="FFFDECEE"/>
        </x:patternFill>
      </x:fill>
    </x:dxf>
    <x:dxf>
      <x:font>
        <x:b/>
        <x:color rgb="FFC9363E"/>
      </x:font>
      <x:fill>
        <x:patternFill patternType="solid">
          <x:bgColor rgb="FFFDECEE"/>
        </x:patternFill>
      </x:fill>
    </x:dxf>
    <x:dxf>
      <x:font>
        <x:b/>
        <x:color rgb="FF146C49"/>
      </x:font>
      <x:fill>
        <x:patternFill patternType="solid">
          <x:bgColor rgb="FFEAF8F1"/>
        </x:patternFill>
      </x:fill>
    </x:dxf>
    <x:dxf>
      <x:font>
        <x:b/>
        <x:color rgb="FF146C49"/>
      </x:font>
      <x:fill>
        <x:patternFill patternType="solid">
          <x:bgColor rgb="FFEAF8F1"/>
        </x:patternFill>
      </x:fill>
    </x:dxf>
    <x:dxf>
      <x:font>
        <x:b/>
        <x:color rgb="FF8A4B00"/>
      </x:font>
      <x:fill>
        <x:patternFill patternType="solid">
          <x:bgColor rgb="FFFFF4DD"/>
        </x:patternFill>
      </x:fill>
    </x:dxf>
    <x:dxf>
      <x:font>
        <x:b/>
        <x:color rgb="FF8A4B00"/>
      </x:font>
      <x:fill>
        <x:patternFill patternType="solid">
          <x:bgColor rgb="FFFFF4DD"/>
        </x:patternFill>
      </x:fill>
    </x:dxf>
    <x:dxf>
      <x:font>
        <x:b/>
        <x:color rgb="FF8A4B00"/>
      </x:font>
      <x:fill>
        <x:patternFill patternType="solid">
          <x:bgColor rgb="FFFFF4DD"/>
        </x:patternFill>
      </x:fill>
    </x:dxf>
    <x:dxf>
      <x:font>
        <x:b/>
        <x:color rgb="FF2774AE"/>
      </x:font>
      <x:fill>
        <x:patternFill patternType="solid">
          <x:bgColor rgb="FFEAF4FB"/>
        </x:patternFill>
      </x:fill>
    </x:dxf>
    <x:dxf>
      <x:font>
        <x:b/>
        <x:color rgb="FFC9363E"/>
      </x:font>
      <x:fill>
        <x:patternFill patternType="solid">
          <x:bgColor rgb="FFFDECEE"/>
        </x:patternFill>
      </x:fill>
    </x:dxf>
    <x:dxf>
      <x:font>
        <x:b/>
        <x:color rgb="FFC9363E"/>
      </x:font>
      <x:fill>
        <x:patternFill patternType="solid">
          <x:bgColor rgb="FFFDECEE"/>
        </x:patternFill>
      </x:fill>
    </x:dxf>
    <x:dxf>
      <x:font>
        <x:b/>
        <x:color rgb="FF146C49"/>
      </x:font>
      <x:fill>
        <x:patternFill patternType="solid">
          <x:bgColor rgb="FFEAF8F1"/>
        </x:patternFill>
      </x:fill>
    </x:dxf>
    <x:dxf>
      <x:font>
        <x:b/>
        <x:color rgb="FF146C49"/>
      </x:font>
      <x:fill>
        <x:patternFill patternType="solid">
          <x:bgColor rgb="FFEAF8F1"/>
        </x:patternFill>
      </x:fill>
    </x:dxf>
    <x:dxf>
      <x:font>
        <x:b/>
        <x:color rgb="FF8A4B00"/>
      </x:font>
      <x:fill>
        <x:patternFill patternType="solid">
          <x:bgColor rgb="FFFFF4DD"/>
        </x:patternFill>
      </x:fill>
    </x:dxf>
    <x:dxf>
      <x:font>
        <x:b/>
        <x:color rgb="FF8A4B00"/>
      </x:font>
      <x:fill>
        <x:patternFill patternType="solid">
          <x:bgColor rgb="FFFFF4DD"/>
        </x:patternFill>
      </x:fill>
    </x:dxf>
    <x:dxf>
      <x:font>
        <x:b/>
        <x:color rgb="FF8A4B00"/>
      </x:font>
      <x:fill>
        <x:patternFill patternType="solid">
          <x:bgColor rgb="FFFFF4DD"/>
        </x:patternFill>
      </x:fill>
    </x:dxf>
    <x:dxf>
      <x:font>
        <x:b/>
        <x:color rgb="FF2774AE"/>
      </x:font>
      <x:fill>
        <x:patternFill patternType="solid">
          <x:bgColor rgb="FFEAF4FB"/>
        </x:patternFill>
      </x:fill>
    </x:dxf>
    <x:dxf>
      <x:font>
        <x:b/>
        <x:color rgb="FFC9363E"/>
      </x:font>
      <x:fill>
        <x:patternFill patternType="solid">
          <x:bgColor rgb="FFFDECEE"/>
        </x:patternFill>
      </x:fill>
    </x:dxf>
    <x:dxf>
      <x:font>
        <x:b/>
        <x:color rgb="FFC9363E"/>
      </x:font>
      <x:fill>
        <x:patternFill patternType="solid">
          <x:bgColor rgb="FFFDECEE"/>
        </x:patternFill>
      </x:fill>
    </x:dxf>
    <x:dxf>
      <x:font>
        <x:b/>
        <x:color rgb="FF146C49"/>
      </x:font>
      <x:fill>
        <x:patternFill patternType="solid">
          <x:bgColor rgb="FFEAF8F1"/>
        </x:patternFill>
      </x:fill>
    </x:dxf>
    <x:dxf>
      <x:font>
        <x:b/>
        <x:color rgb="FF146C49"/>
      </x:font>
      <x:fill>
        <x:patternFill patternType="solid">
          <x:bgColor rgb="FFEAF8F1"/>
        </x:patternFill>
      </x:fill>
    </x:dxf>
    <x:dxf>
      <x:font>
        <x:b/>
        <x:color rgb="FF8A4B00"/>
      </x:font>
      <x:fill>
        <x:patternFill patternType="solid">
          <x:bgColor rgb="FFFFF4DD"/>
        </x:patternFill>
      </x:fill>
    </x:dxf>
    <x:dxf>
      <x:font>
        <x:b/>
        <x:color rgb="FF8A4B00"/>
      </x:font>
      <x:fill>
        <x:patternFill patternType="solid">
          <x:bgColor rgb="FFFFF4DD"/>
        </x:patternFill>
      </x:fill>
    </x:dxf>
    <x:dxf>
      <x:font>
        <x:b/>
        <x:color rgb="FF8A4B00"/>
      </x:font>
      <x:fill>
        <x:patternFill patternType="solid">
          <x:bgColor rgb="FFFFF4DD"/>
        </x:patternFill>
      </x:fill>
    </x:dxf>
    <x:dxf>
      <x:font>
        <x:b/>
        <x:color rgb="FF2774AE"/>
      </x:font>
      <x:fill>
        <x:patternFill patternType="solid">
          <x:bgColor rgb="FFEAF4FB"/>
        </x:patternFill>
      </x:fill>
    </x:dxf>
    <x:dxf>
      <x:font>
        <x:b/>
        <x:color rgb="FFC9363E"/>
      </x:font>
      <x:fill>
        <x:patternFill patternType="solid">
          <x:bgColor rgb="FFFDECEE"/>
        </x:patternFill>
      </x:fill>
    </x:dxf>
    <x:dxf>
      <x:font>
        <x:b/>
        <x:color rgb="FFC9363E"/>
      </x:font>
      <x:fill>
        <x:patternFill patternType="solid">
          <x:bgColor rgb="FFFDECEE"/>
        </x:patternFill>
      </x:fill>
    </x:dxf>
    <x:dxf>
      <x:font>
        <x:b/>
        <x:color rgb="FF146C49"/>
      </x:font>
      <x:fill>
        <x:patternFill patternType="solid">
          <x:bgColor rgb="FFEAF8F1"/>
        </x:patternFill>
      </x:fill>
    </x:dxf>
    <x:dxf>
      <x:font>
        <x:b/>
        <x:color rgb="FF146C49"/>
      </x:font>
      <x:fill>
        <x:patternFill patternType="solid">
          <x:bgColor rgb="FFEAF8F1"/>
        </x:patternFill>
      </x:fill>
    </x:dxf>
    <x:dxf>
      <x:font>
        <x:b/>
        <x:color rgb="FF8A4B00"/>
      </x:font>
      <x:fill>
        <x:patternFill patternType="solid">
          <x:bgColor rgb="FFFFF4DD"/>
        </x:patternFill>
      </x:fill>
    </x:dxf>
    <x:dxf>
      <x:font>
        <x:b/>
        <x:color rgb="FF8A4B00"/>
      </x:font>
      <x:fill>
        <x:patternFill patternType="solid">
          <x:bgColor rgb="FFFFF4DD"/>
        </x:patternFill>
      </x:fill>
    </x:dxf>
    <x:dxf>
      <x:font>
        <x:b/>
        <x:color rgb="FF8A4B00"/>
      </x:font>
      <x:fill>
        <x:patternFill patternType="solid">
          <x:bgColor rgb="FFFFF4DD"/>
        </x:patternFill>
      </x:fill>
    </x:dxf>
    <x:dxf>
      <x:font>
        <x:b/>
        <x:color rgb="FF2774AE"/>
      </x:font>
      <x:fill>
        <x:patternFill patternType="solid">
          <x:bgColor rgb="FFEAF4FB"/>
        </x:patternFill>
      </x:fill>
    </x:dxf>
    <x:dxf>
      <x:font>
        <x:b/>
        <x:color rgb="FFC9363E"/>
      </x:font>
      <x:fill>
        <x:patternFill patternType="solid">
          <x:bgColor rgb="FFFDECEE"/>
        </x:patternFill>
      </x:fill>
    </x:dxf>
    <x:dxf>
      <x:font>
        <x:b/>
        <x:color rgb="FFC9363E"/>
      </x:font>
      <x:fill>
        <x:patternFill patternType="solid">
          <x:bgColor rgb="FFFDECEE"/>
        </x:patternFill>
      </x:fill>
    </x:dxf>
    <x:dxf>
      <x:font>
        <x:b/>
        <x:color rgb="FF146C49"/>
      </x:font>
      <x:fill>
        <x:patternFill patternType="solid">
          <x:bgColor rgb="FFEAF8F1"/>
        </x:patternFill>
      </x:fill>
    </x:dxf>
    <x:dxf>
      <x:font>
        <x:b/>
        <x:color rgb="FF146C49"/>
      </x:font>
      <x:fill>
        <x:patternFill patternType="solid">
          <x:bgColor rgb="FFEAF8F1"/>
        </x:patternFill>
      </x:fill>
    </x:dxf>
    <x:dxf>
      <x:font>
        <x:b/>
        <x:color rgb="FF8A4B00"/>
      </x:font>
      <x:fill>
        <x:patternFill patternType="solid">
          <x:bgColor rgb="FFFFF4DD"/>
        </x:patternFill>
      </x:fill>
    </x:dxf>
    <x:dxf>
      <x:font>
        <x:b/>
        <x:color rgb="FF8A4B00"/>
      </x:font>
      <x:fill>
        <x:patternFill patternType="solid">
          <x:bgColor rgb="FFFFF4DD"/>
        </x:patternFill>
      </x:fill>
    </x:dxf>
    <x:dxf>
      <x:font>
        <x:b/>
        <x:color rgb="FF8A4B00"/>
      </x:font>
      <x:fill>
        <x:patternFill patternType="solid">
          <x:bgColor rgb="FFFFF4DD"/>
        </x:patternFill>
      </x:fill>
    </x:dxf>
    <x:dxf>
      <x:font>
        <x:b/>
        <x:color rgb="FF2774AE"/>
      </x:font>
      <x:fill>
        <x:patternFill patternType="solid">
          <x:bgColor rgb="FFEAF4FB"/>
        </x:patternFill>
      </x:fill>
    </x:dxf>
    <x:dxf>
      <x:font>
        <x:b/>
        <x:color rgb="FF146C49"/>
      </x:font>
      <x:fill>
        <x:patternFill patternType="solid">
          <x:bgColor rgb="FFEAF8F1"/>
        </x:patternFill>
      </x:fill>
    </x:dxf>
    <x:dxf>
      <x:font>
        <x:b/>
        <x:color rgb="FF8A4B00"/>
      </x:font>
      <x:fill>
        <x:patternFill patternType="solid">
          <x:bgColor rgb="FFFFF4DD"/>
        </x:patternFill>
      </x:fill>
    </x:dxf>
    <x:dxf>
      <x:font>
        <x:b/>
        <x:color rgb="FF2774AE"/>
      </x:font>
      <x:fill>
        <x:patternFill patternType="solid">
          <x:bgColor rgb="FFEAF4FB"/>
        </x:patternFill>
      </x:fill>
    </x:dxf>
    <x:dxf>
      <x:font>
        <x:b/>
        <x:color rgb="FF146C49"/>
      </x:font>
      <x:fill>
        <x:patternFill patternType="solid">
          <x:bgColor rgb="FFEAF8F1"/>
        </x:patternFill>
      </x:fill>
    </x:dxf>
    <x:dxf>
      <x:font>
        <x:b/>
        <x:color rgb="FFC9363E"/>
      </x:font>
      <x:fill>
        <x:patternFill patternType="solid">
          <x:bgColor rgb="FFFDEC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c42af378224f92" /><Relationship Type="http://schemas.openxmlformats.org/officeDocument/2006/relationships/theme" Target="/xl/theme/theme1.xml" Id="R4c4e0d9c44514335" /><Relationship Type="http://schemas.openxmlformats.org/officeDocument/2006/relationships/sharedStrings" Target="/xl/sharedStrings.xml" Id="R8366a78784d04a11" /><Relationship Type="http://schemas.openxmlformats.org/officeDocument/2006/relationships/worksheet" Target="/xl/worksheets/sheet1.xml" Id="Ra957ceb1a1c94ec3" /><Relationship Type="http://schemas.openxmlformats.org/officeDocument/2006/relationships/worksheet" Target="/xl/worksheets/sheet2.xml" Id="R1e969576b0e043d4" /><Relationship Type="http://schemas.openxmlformats.org/officeDocument/2006/relationships/worksheet" Target="/xl/worksheets/sheet3.xml" Id="R8ec071a003ed41ab" /><Relationship Type="http://schemas.openxmlformats.org/officeDocument/2006/relationships/worksheet" Target="/xl/worksheets/sheet4.xml" Id="R6fd3fb78e5ed4fe7" /><Relationship Type="http://schemas.openxmlformats.org/officeDocument/2006/relationships/worksheet" Target="/xl/worksheets/sheet5.xml" Id="Rc5d745e1fdd6470b" /></Relationships>
</file>

<file path=xl/tables/table1.xml><?xml version="1.0" encoding="utf-8"?>
<x:table xmlns:x="http://schemas.openxmlformats.org/spreadsheetml/2006/main" id="1" name="PromiseLedgerTable" displayName="PromiseLedgerTable" ref="A7:L19" headerRowCount="1" totalsRowCount="0" totalsRowShown="0">
  <x:tableColumns count="12">
    <x:tableColumn id="1" name="Promise ID"/>
    <x:tableColumn id="2" name="Promise / condition"/>
    <x:tableColumn id="3" name="Source type"/>
    <x:tableColumn id="4" name="Source or link"/>
    <x:tableColumn id="5" name="State"/>
    <x:tableColumn id="6" name="Internal owner"/>
    <x:tableColumn id="7" name="Customer owner"/>
    <x:tableColumn id="8" name="Dependency"/>
    <x:tableColumn id="9" name="Proof for kickoff"/>
    <x:tableColumn id="10" name="Decision owner"/>
    <x:tableColumn id="11" name="Due date"/>
    <x:tableColumn id="12" name="Readiness status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EligibilityContractTable" displayName="EligibilityContractTable" ref="A7:F19" headerRowCount="1" totalsRowCount="0" totalsRowShown="0">
  <x:tableColumns count="6">
    <x:tableColumn id="1" name="Criterion"/>
    <x:tableColumn id="2" name="Required condition"/>
    <x:tableColumn id="3" name="Current state"/>
    <x:tableColumn id="4" name="Evidence / link"/>
    <x:tableColumn id="5" name="Owner"/>
    <x:tableColumn id="6" name="Gate result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KickoffReadinessTable" displayName="KickoffReadinessTable" ref="A7:G11" headerRowCount="1" totalsRowCount="0" totalsRowShown="0">
  <x:tableColumns count="7">
    <x:tableColumn id="1" name="Readiness condition"/>
    <x:tableColumn id="2" name="Standard"/>
    <x:tableColumn id="3" name="Status"/>
    <x:tableColumn id="4" name="Owner"/>
    <x:tableColumn id="5" name="Evidence / proof"/>
    <x:tableColumn id="6" name="Open item / next action"/>
    <x:tableColumn id="7" name="Due date"/>
  </x:tableColumns>
  <x:tableStyleInfo name="TableStyleMedium4" showFirstColumn="0" showLastColumn="0" showRowStripes="1" showColumnStripes="0"/>
</x:table>
</file>

<file path=xl/tables/table4.xml><?xml version="1.0" encoding="utf-8"?>
<x:table xmlns:x="http://schemas.openxmlformats.org/spreadsheetml/2006/main" id="4" name="ExceptionRegisterTable" displayName="ExceptionRegisterTable" ref="A7:L19" headerRowCount="1" totalsRowCount="0" totalsRowShown="0">
  <x:tableColumns count="12">
    <x:tableColumn id="1" name="Exception ID"/>
    <x:tableColumn id="2" name="Detected"/>
    <x:tableColumn id="3" name="Type"/>
    <x:tableColumn id="4" name="Description"/>
    <x:tableColumn id="5" name="Evidence / source"/>
    <x:tableColumn id="6" name="Impact"/>
    <x:tableColumn id="7" name="Owner"/>
    <x:tableColumn id="8" name="Decision needed"/>
    <x:tableColumn id="9" name="Status"/>
    <x:tableColumn id="10" name="Resolution"/>
    <x:tableColumn id="11" name="Resolved"/>
    <x:tableColumn id="12" name="Target date"/>
  </x:tableColumns>
  <x:tableStyleInfo name="TableStyleMedium4" showFirstColumn="0" showLastColumn="0" showRowStripes="1" showColumnStripes="0"/>
</x:table>
</file>

<file path=xl/tables/table5.xml><?xml version="1.0" encoding="utf-8"?>
<x:table xmlns:x="http://schemas.openxmlformats.org/spreadsheetml/2006/main" id="5" name="OnboardingMetricsTable" displayName="OnboardingMetricsTable" ref="A7:N19" headerRowCount="1" totalsRowCount="0" totalsRowShown="0">
  <x:tableColumns count="14">
    <x:tableColumn id="1" name="Account"/>
    <x:tableColumn id="2" name="Closed Won at"/>
    <x:tableColumn id="3" name="Useful contact at"/>
    <x:tableColumn id="4" name="Kickoff ready at"/>
    <x:tableColumn id="5" name="Kickoff booked at"/>
    <x:tableColumn id="6" name="Kickoff held at"/>
    <x:tableColumn id="7" name="First value at"/>
    <x:tableColumn id="8" name="Customer repeated information?"/>
    <x:tableColumn id="9" name="Surprise at kickoff?"/>
    <x:tableColumn id="10" name="Avoidable rescue?"/>
    <x:tableColumn id="11" name="Open prerequisite days"/>
    <x:tableColumn id="12" name="Closed Won → useful contact (hrs)"/>
    <x:tableColumn id="13" name="Closed Won → kickoff ready (days)"/>
    <x:tableColumn id="14" name="Kickoff → first value (days)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b5c4e43b1bd4f8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93a56fe5bf1436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91a2cc708c9d4c3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1ec282aba0044cb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f19266e8671f4f6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34" hidden="0" customWidth="1"/>
    <x:col min="3" max="3" width="18" hidden="0" customWidth="1"/>
    <x:col min="4" max="4" width="24" hidden="0" customWidth="1"/>
    <x:col min="5" max="5" width="23" hidden="0" customWidth="1"/>
    <x:col min="6" max="6" width="18" hidden="0" customWidth="1"/>
    <x:col min="7" max="7" width="18" hidden="0" customWidth="1"/>
    <x:col min="8" max="8" width="24" hidden="0" customWidth="1"/>
    <x:col min="9" max="9" width="24" hidden="0" customWidth="1"/>
    <x:col min="10" max="10" width="18" hidden="0" customWidth="1"/>
    <x:col min="11" max="11" width="14" hidden="0" customWidth="1"/>
    <x:col min="12" max="12" width="22" hidden="0" customWidth="1"/>
  </x:cols>
  <x:sheetData>
    <x:row r="1" ht="38" customHeight="1">
      <x:c r="A1" s="3" t="str">
        <x:v>Customer Promise Ledger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0" customHeight="1">
      <x:c r="A2" s="7" t="str">
        <x:v>A source-controlled handoff record for every material promise, condition, dependency, and proof.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3" ht="34" customHeight="1">
      <x:c r="A3" s="12" t="str">
        <x:v>Start with one eligible account. Replace the fictional example rows, link each statement to evidence, and route contradictions to a named decision owner before customer-facing work proceeds.</x:v>
      </x:c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</x:row>
    <x:row r="4" ht="8" customHeight="1"/>
    <x:row r="5">
      <x:c r="A5" s="17" t="str">
        <x:v>READY ROWS</x:v>
      </x:c>
      <x:c r="B5" s="17"/>
      <x:c r="C5" s="17"/>
      <x:c r="D5" s="23" t="n">
        <x:f>COUNTIF(L8:L19,"Ready")</x:f>
        <x:v>1</x:v>
      </x:c>
      <x:c r="E5" s="17" t="str">
        <x:v>DECISIONS NEEDED</x:v>
      </x:c>
      <x:c r="F5" s="17"/>
      <x:c r="G5" s="17"/>
      <x:c r="H5" s="23" t="n">
        <x:f>COUNTIF(L8:L19,"Decision needed")</x:f>
        <x:v>1</x:v>
      </x:c>
      <x:c r="I5" s="17" t="str">
        <x:v>OPEN INPUTS</x:v>
      </x:c>
      <x:c r="J5" s="17"/>
      <x:c r="K5" s="17"/>
      <x:c r="L5" s="23" t="n">
        <x:f>COUNTIF(L8:L19,"Missing input")+COUNTIF(L8:L19,"Customer confirmation")</x:f>
        <x:v>2</x:v>
      </x:c>
    </x:row>
    <x:row r="7" ht="31" customHeight="1">
      <x:c r="A7" s="28" t="str">
        <x:v>Promise ID</x:v>
      </x:c>
      <x:c r="B7" s="28" t="str">
        <x:v>Promise / condition</x:v>
      </x:c>
      <x:c r="C7" s="28" t="str">
        <x:v>Source type</x:v>
      </x:c>
      <x:c r="D7" s="28" t="str">
        <x:v>Source or link</x:v>
      </x:c>
      <x:c r="E7" s="28" t="str">
        <x:v>State</x:v>
      </x:c>
      <x:c r="F7" s="28" t="str">
        <x:v>Internal owner</x:v>
      </x:c>
      <x:c r="G7" s="28" t="str">
        <x:v>Customer owner</x:v>
      </x:c>
      <x:c r="H7" s="28" t="str">
        <x:v>Dependency</x:v>
      </x:c>
      <x:c r="I7" s="28" t="str">
        <x:v>Proof for kickoff</x:v>
      </x:c>
      <x:c r="J7" s="28" t="str">
        <x:v>Decision owner</x:v>
      </x:c>
      <x:c r="K7" s="28" t="str">
        <x:v>Due date</x:v>
      </x:c>
      <x:c r="L7" s="28" t="str">
        <x:v>Readiness status</x:v>
      </x:c>
    </x:row>
    <x:row r="8" ht="38" customHeight="1">
      <x:c r="A8" s="32" t="str">
        <x:v>P-001</x:v>
      </x:c>
      <x:c r="B8" s="32" t="str">
        <x:v>Deploy to 14 signed locations</x:v>
      </x:c>
      <x:c r="C8" s="32" t="str">
        <x:v>Signed agreement</x:v>
      </x:c>
      <x:c r="D8" s="32" t="str">
        <x:v>Order form · §2</x:v>
      </x:c>
      <x:c r="E8" s="32" t="str">
        <x:v>Confirmed</x:v>
      </x:c>
      <x:c r="F8" s="32" t="str">
        <x:v>Maya Chen</x:v>
      </x:c>
      <x:c r="G8" s="32" t="str">
        <x:v>Dara Mills</x:v>
      </x:c>
      <x:c r="H8" s="32" t="str">
        <x:v>Agreement executed</x:v>
      </x:c>
      <x:c r="I8" s="32" t="str">
        <x:v>Signed scope attached</x:v>
      </x:c>
      <x:c r="J8" s="32" t="str"/>
      <x:c r="K8" s="33" t="n">
        <x:v>46261.5</x:v>
      </x:c>
      <x:c r="L8" s="32" t="str">
        <x:f>IF(B8="","",IF(E8="Confirmed",IF(AND(F8&lt;&gt;"",I8&lt;&gt;""),"Ready","Incomplete"),IF(E8="Conflicting","Decision needed",IF(E8="Missing","Missing input",IF(E8="Customer confirmation required","Customer confirmation",IF(E8="Out of scope","Out of scope","Review"))))))</x:f>
        <x:v>Ready</x:v>
      </x:c>
    </x:row>
    <x:row r="9" ht="38" customHeight="1">
      <x:c r="A9" s="32" t="str">
        <x:v>P-002</x:v>
      </x:c>
      <x:c r="B9" s="32" t="str">
        <x:v>CRM lists 16 locations</x:v>
      </x:c>
      <x:c r="C9" s="32" t="str">
        <x:v>CRM</x:v>
      </x:c>
      <x:c r="D9" s="32" t="str">
        <x:v>Opportunity record</x:v>
      </x:c>
      <x:c r="E9" s="32" t="str">
        <x:v>Conflicting</x:v>
      </x:c>
      <x:c r="F9" s="32" t="str">
        <x:v>Maya Chen</x:v>
      </x:c>
      <x:c r="G9" s="32" t="str"/>
      <x:c r="H9" s="32" t="str">
        <x:v>Resolve scope mismatch</x:v>
      </x:c>
      <x:c r="I9" s="32" t="str"/>
      <x:c r="J9" s="32" t="str">
        <x:v>Sam Ortiz</x:v>
      </x:c>
      <x:c r="K9" s="33" t="n">
        <x:v>46261.5</x:v>
      </x:c>
      <x:c r="L9" s="32" t="str">
        <x:f>IF(B9="","",IF(E9="Confirmed",IF(AND(F9&lt;&gt;"",I9&lt;&gt;""),"Ready","Incomplete"),IF(E9="Conflicting","Decision needed",IF(E9="Missing","Missing input",IF(E9="Customer confirmation required","Customer confirmation",IF(E9="Out of scope","Out of scope","Review"))))))</x:f>
        <x:v>Decision needed</x:v>
      </x:c>
    </x:row>
    <x:row r="10" ht="38" customHeight="1">
      <x:c r="A10" s="32" t="str">
        <x:v>P-003</x:v>
      </x:c>
      <x:c r="B10" s="32" t="str">
        <x:v>Pilot two sites before rollout</x:v>
      </x:c>
      <x:c r="C10" s="32" t="str">
        <x:v>Approved email</x:v>
      </x:c>
      <x:c r="D10" s="32" t="str">
        <x:v>Customer email · Aug 20</x:v>
      </x:c>
      <x:c r="E10" s="32" t="str">
        <x:v>Customer confirmation required</x:v>
      </x:c>
      <x:c r="F10" s="32" t="str">
        <x:v>Jon Bell</x:v>
      </x:c>
      <x:c r="G10" s="32" t="str">
        <x:v>Dara Mills</x:v>
      </x:c>
      <x:c r="H10" s="32" t="str">
        <x:v>Name pilot locations</x:v>
      </x:c>
      <x:c r="I10" s="32" t="str">
        <x:v>Customer reply</x:v>
      </x:c>
      <x:c r="J10" s="32" t="str">
        <x:v>Maya Chen</x:v>
      </x:c>
      <x:c r="K10" s="33" t="n">
        <x:v>46262.5</x:v>
      </x:c>
      <x:c r="L10" s="32" t="str">
        <x:f>IF(B10="","",IF(E10="Confirmed",IF(AND(F10&lt;&gt;"",I10&lt;&gt;""),"Ready","Incomplete"),IF(E10="Conflicting","Decision needed",IF(E10="Missing","Missing input",IF(E10="Customer confirmation required","Customer confirmation",IF(E10="Out of scope","Out of scope","Review"))))))</x:f>
        <x:v>Customer confirmation</x:v>
      </x:c>
    </x:row>
    <x:row r="11" ht="38" customHeight="1">
      <x:c r="A11" s="32" t="str">
        <x:v>P-004</x:v>
      </x:c>
      <x:c r="B11" s="32" t="str">
        <x:v>Security review before production access</x:v>
      </x:c>
      <x:c r="C11" s="32" t="str">
        <x:v>Discovery note</x:v>
      </x:c>
      <x:c r="D11" s="32" t="str">
        <x:v>Discovery notes · Aug 18</x:v>
      </x:c>
      <x:c r="E11" s="32" t="str">
        <x:v>Missing</x:v>
      </x:c>
      <x:c r="F11" s="32" t="str">
        <x:v>Priya Shah</x:v>
      </x:c>
      <x:c r="G11" s="32" t="str">
        <x:v>Inez Brooks</x:v>
      </x:c>
      <x:c r="H11" s="32" t="str">
        <x:v>Security questionnaire</x:v>
      </x:c>
      <x:c r="I11" s="32" t="str"/>
      <x:c r="J11" s="32" t="str">
        <x:v>Priya Shah</x:v>
      </x:c>
      <x:c r="K11" s="33" t="n">
        <x:v>46263.5</x:v>
      </x:c>
      <x:c r="L11" s="32" t="str">
        <x:f>IF(B11="","",IF(E11="Confirmed",IF(AND(F11&lt;&gt;"",I11&lt;&gt;""),"Ready","Incomplete"),IF(E11="Conflicting","Decision needed",IF(E11="Missing","Missing input",IF(E11="Customer confirmation required","Customer confirmation",IF(E11="Out of scope","Out of scope","Review"))))))</x:f>
        <x:v>Missing input</x:v>
      </x:c>
    </x:row>
    <x:row r="12" ht="38" customHeight="1">
      <x:c r="A12" s="32"/>
      <x:c r="B12" s="32"/>
      <x:c r="C12" s="32"/>
      <x:c r="D12" s="32"/>
      <x:c r="E12" s="32"/>
      <x:c r="F12" s="32"/>
      <x:c r="G12" s="32"/>
      <x:c r="H12" s="32"/>
      <x:c r="I12" s="32"/>
      <x:c r="J12" s="32"/>
      <x:c r="K12" s="33"/>
      <x:c r="L12" s="32" t="str">
        <x:f>IF(B12="","",IF(E12="Confirmed",IF(AND(F12&lt;&gt;"",I12&lt;&gt;""),"Ready","Incomplete"),IF(E12="Conflicting","Decision needed",IF(E12="Missing","Missing input",IF(E12="Customer confirmation required","Customer confirmation",IF(E12="Out of scope","Out of scope","Review"))))))</x:f>
      </x:c>
    </x:row>
    <x:row r="13" ht="38" customHeight="1">
      <x:c r="A13" s="32"/>
      <x:c r="B13" s="32"/>
      <x:c r="C13" s="32"/>
      <x:c r="D13" s="32"/>
      <x:c r="E13" s="32"/>
      <x:c r="F13" s="32"/>
      <x:c r="G13" s="32"/>
      <x:c r="H13" s="32"/>
      <x:c r="I13" s="32"/>
      <x:c r="J13" s="32"/>
      <x:c r="K13" s="33"/>
      <x:c r="L13" s="32" t="str">
        <x:f>IF(B13="","",IF(E13="Confirmed",IF(AND(F13&lt;&gt;"",I13&lt;&gt;""),"Ready","Incomplete"),IF(E13="Conflicting","Decision needed",IF(E13="Missing","Missing input",IF(E13="Customer confirmation required","Customer confirmation",IF(E13="Out of scope","Out of scope","Review"))))))</x:f>
      </x:c>
    </x:row>
    <x:row r="14" ht="38" customHeight="1">
      <x:c r="A14" s="32"/>
      <x:c r="B14" s="32"/>
      <x:c r="C14" s="32"/>
      <x:c r="D14" s="32"/>
      <x:c r="E14" s="32"/>
      <x:c r="F14" s="32"/>
      <x:c r="G14" s="32"/>
      <x:c r="H14" s="32"/>
      <x:c r="I14" s="32"/>
      <x:c r="J14" s="32"/>
      <x:c r="K14" s="33"/>
      <x:c r="L14" s="32" t="str">
        <x:f>IF(B14="","",IF(E14="Confirmed",IF(AND(F14&lt;&gt;"",I14&lt;&gt;""),"Ready","Incomplete"),IF(E14="Conflicting","Decision needed",IF(E14="Missing","Missing input",IF(E14="Customer confirmation required","Customer confirmation",IF(E14="Out of scope","Out of scope","Review"))))))</x:f>
      </x:c>
    </x:row>
    <x:row r="15" ht="38" customHeight="1">
      <x:c r="A15" s="32"/>
      <x:c r="B15" s="32"/>
      <x:c r="C15" s="32"/>
      <x:c r="D15" s="32"/>
      <x:c r="E15" s="32"/>
      <x:c r="F15" s="32"/>
      <x:c r="G15" s="32"/>
      <x:c r="H15" s="32"/>
      <x:c r="I15" s="32"/>
      <x:c r="J15" s="32"/>
      <x:c r="K15" s="33"/>
      <x:c r="L15" s="32" t="str">
        <x:f>IF(B15="","",IF(E15="Confirmed",IF(AND(F15&lt;&gt;"",I15&lt;&gt;""),"Ready","Incomplete"),IF(E15="Conflicting","Decision needed",IF(E15="Missing","Missing input",IF(E15="Customer confirmation required","Customer confirmation",IF(E15="Out of scope","Out of scope","Review"))))))</x:f>
      </x:c>
    </x:row>
    <x:row r="16" ht="38" customHeight="1">
      <x:c r="A16" s="32"/>
      <x:c r="B16" s="32"/>
      <x:c r="C16" s="32"/>
      <x:c r="D16" s="32"/>
      <x:c r="E16" s="32"/>
      <x:c r="F16" s="32"/>
      <x:c r="G16" s="32"/>
      <x:c r="H16" s="32"/>
      <x:c r="I16" s="32"/>
      <x:c r="J16" s="32"/>
      <x:c r="K16" s="33"/>
      <x:c r="L16" s="32" t="str">
        <x:f>IF(B16="","",IF(E16="Confirmed",IF(AND(F16&lt;&gt;"",I16&lt;&gt;""),"Ready","Incomplete"),IF(E16="Conflicting","Decision needed",IF(E16="Missing","Missing input",IF(E16="Customer confirmation required","Customer confirmation",IF(E16="Out of scope","Out of scope","Review"))))))</x:f>
      </x:c>
    </x:row>
    <x:row r="17" ht="38" customHeight="1">
      <x:c r="A17" s="32"/>
      <x:c r="B17" s="32"/>
      <x:c r="C17" s="32"/>
      <x:c r="D17" s="32"/>
      <x:c r="E17" s="32"/>
      <x:c r="F17" s="32"/>
      <x:c r="G17" s="32"/>
      <x:c r="H17" s="32"/>
      <x:c r="I17" s="32"/>
      <x:c r="J17" s="32"/>
      <x:c r="K17" s="33"/>
      <x:c r="L17" s="32" t="str">
        <x:f>IF(B17="","",IF(E17="Confirmed",IF(AND(F17&lt;&gt;"",I17&lt;&gt;""),"Ready","Incomplete"),IF(E17="Conflicting","Decision needed",IF(E17="Missing","Missing input",IF(E17="Customer confirmation required","Customer confirmation",IF(E17="Out of scope","Out of scope","Review"))))))</x:f>
      </x:c>
    </x:row>
    <x:row r="18" ht="38" customHeight="1">
      <x:c r="A18" s="32"/>
      <x:c r="B18" s="32"/>
      <x:c r="C18" s="32"/>
      <x:c r="D18" s="32"/>
      <x:c r="E18" s="32"/>
      <x:c r="F18" s="32"/>
      <x:c r="G18" s="32"/>
      <x:c r="H18" s="32"/>
      <x:c r="I18" s="32"/>
      <x:c r="J18" s="32"/>
      <x:c r="K18" s="33"/>
      <x:c r="L18" s="32" t="str">
        <x:f>IF(B18="","",IF(E18="Confirmed",IF(AND(F18&lt;&gt;"",I18&lt;&gt;""),"Ready","Incomplete"),IF(E18="Conflicting","Decision needed",IF(E18="Missing","Missing input",IF(E18="Customer confirmation required","Customer confirmation",IF(E18="Out of scope","Out of scope","Review"))))))</x:f>
      </x:c>
    </x:row>
    <x:row r="19" ht="38" customHeight="1">
      <x:c r="A19" s="32"/>
      <x:c r="B19" s="32"/>
      <x:c r="C19" s="32"/>
      <x:c r="D19" s="32"/>
      <x:c r="E19" s="32"/>
      <x:c r="F19" s="32"/>
      <x:c r="G19" s="32"/>
      <x:c r="H19" s="32"/>
      <x:c r="I19" s="32"/>
      <x:c r="J19" s="32"/>
      <x:c r="K19" s="33"/>
      <x:c r="L19" s="32" t="str">
        <x:f>IF(B19="","",IF(E19="Confirmed",IF(AND(F19&lt;&gt;"",I19&lt;&gt;""),"Ready","Incomplete"),IF(E19="Conflicting","Decision needed",IF(E19="Missing","Missing input",IF(E19="Customer confirmation required","Customer confirmation",IF(E19="Out of scope","Out of scope","Review"))))))</x:f>
      </x:c>
    </x:row>
  </x:sheetData>
  <x:mergeCells>
    <x:mergeCell ref="A1:L1"/>
    <x:mergeCell ref="A2:L2"/>
    <x:mergeCell ref="A3:L3"/>
    <x:mergeCell ref="A5:C5"/>
    <x:mergeCell ref="E5:G5"/>
    <x:mergeCell ref="I5:K5"/>
  </x:mergeCells>
  <x:conditionalFormatting sqref="L8:L19">
    <x:cfRule type="containsText" dxfId="0" priority="1" operator="containsText" text="Not ready"/>
    <x:cfRule type="containsText" dxfId="1" priority="2" operator="containsText" text="Stop"/>
    <x:cfRule type="containsText" dxfId="2" priority="3" operator="containsText" text="Ready"/>
    <x:cfRule type="containsText" dxfId="3" priority="4" operator="containsText" text="Proceed"/>
    <x:cfRule type="containsText" dxfId="4" priority="5" operator="containsText" text="Decision"/>
    <x:cfRule type="containsText" dxfId="5" priority="6" operator="containsText" text="Missing"/>
    <x:cfRule type="containsText" dxfId="6" priority="7" operator="containsText" text="Review"/>
    <x:cfRule type="containsText" dxfId="7" priority="8" operator="containsText" text="Customer confirmation"/>
  </x:conditionalFormatting>
  <x:dataValidations count="1">
    <x:dataValidation type="list" sqref="E8:E19">
      <x:formula1>"Confirmed,Missing,Conflicting,Superseded,Decision required,Customer confirmation required,Out of scope"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b5c4e43b1bd4f87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43" hidden="0" customWidth="1"/>
    <x:col min="3" max="3" width="20" hidden="0" customWidth="1"/>
    <x:col min="4" max="4" width="34" hidden="0" customWidth="1"/>
    <x:col min="5" max="5" width="20" hidden="0" customWidth="1"/>
    <x:col min="6" max="6" width="24" hidden="0" customWidth="1"/>
  </x:cols>
  <x:sheetData>
    <x:row r="1" ht="38" customHeight="1">
      <x:c r="A1" s="3" t="str">
        <x:v>Eligibility Contract</x:v>
      </x:c>
      <x:c r="B1" s="3"/>
      <x:c r="C1" s="3"/>
      <x:c r="D1" s="3"/>
      <x:c r="E1" s="3"/>
      <x:c r="F1" s="3"/>
    </x:row>
    <x:row r="2" ht="30" customHeight="1">
      <x:c r="A2" s="7" t="str">
        <x:v>A deterministic gate that decides whether an onboarding run may begin.</x:v>
      </x:c>
      <x:c r="B2" s="7"/>
      <x:c r="C2" s="7"/>
      <x:c r="D2" s="7"/>
      <x:c r="E2" s="7"/>
      <x:c r="F2" s="7"/>
    </x:row>
    <x:row r="3" ht="34" customHeight="1">
      <x:c r="A3" s="12" t="str">
        <x:v>Define the conditions once, then test the current account state. A missing or unclear condition must stop or route the run; an exception is only valid when a named person has approved it.</x:v>
      </x:c>
      <x:c r="B3" s="12"/>
      <x:c r="C3" s="12"/>
      <x:c r="D3" s="12"/>
      <x:c r="E3" s="12"/>
      <x:c r="F3" s="12"/>
    </x:row>
    <x:row r="4" ht="8" customHeight="1"/>
    <x:row r="5">
      <x:c r="A5" s="17" t="str">
        <x:v>OVERALL GATE</x:v>
      </x:c>
      <x:c r="B5" s="17"/>
      <x:c r="C5" s="22" t="str">
        <x:f>IF(COUNTIF(F8:F19,"Stop")&gt;0,"STOP",IF(COUNTIF(F8:F19,"Review")&gt;0,"REVIEW","PROCEED"))</x:f>
        <x:v>REVIEW</x:v>
      </x:c>
      <x:c r="D5" s="17" t="str">
        <x:v>STOPPED CRITERIA</x:v>
      </x:c>
      <x:c r="E5" s="17"/>
      <x:c r="F5" s="23" t="n">
        <x:f>COUNTIF(F8:F19,"Stop")</x:f>
        <x:v>0</x:v>
      </x:c>
    </x:row>
    <x:row r="7" ht="31" customHeight="1">
      <x:c r="A7" s="28" t="str">
        <x:v>Criterion</x:v>
      </x:c>
      <x:c r="B7" s="28" t="str">
        <x:v>Required condition</x:v>
      </x:c>
      <x:c r="C7" s="28" t="str">
        <x:v>Current state</x:v>
      </x:c>
      <x:c r="D7" s="28" t="str">
        <x:v>Evidence / link</x:v>
      </x:c>
      <x:c r="E7" s="28" t="str">
        <x:v>Owner</x:v>
      </x:c>
      <x:c r="F7" s="28" t="str">
        <x:v>Gate result</x:v>
      </x:c>
    </x:row>
    <x:row r="8" ht="38" customHeight="1">
      <x:c r="A8" s="32" t="str">
        <x:v>Deal won</x:v>
      </x:c>
      <x:c r="B8" s="32" t="str">
        <x:v>Current CRM stage is Closed Won</x:v>
      </x:c>
      <x:c r="C8" s="32" t="str">
        <x:v>Met</x:v>
      </x:c>
      <x:c r="D8" s="32" t="str">
        <x:v>Opportunity record</x:v>
      </x:c>
      <x:c r="E8" s="32" t="str">
        <x:v>Revenue Operations</x:v>
      </x:c>
      <x:c r="F8" s="32" t="str">
        <x:f>IF(A8="","",IF(C8="Met","Proceed",IF(C8="Exception approved","Proceed with exception",IF(C8="Not met","Stop","Review"))))</x:f>
        <x:v>Proceed</x:v>
      </x:c>
    </x:row>
    <x:row r="9" ht="38" customHeight="1">
      <x:c r="A9" s="32" t="str">
        <x:v>Agreement executed</x:v>
      </x:c>
      <x:c r="B9" s="32" t="str">
        <x:v>Approved agreement is signed or approved exception exists</x:v>
      </x:c>
      <x:c r="C9" s="32" t="str">
        <x:v>Met</x:v>
      </x:c>
      <x:c r="D9" s="32" t="str">
        <x:v>Signed order form</x:v>
      </x:c>
      <x:c r="E9" s="32" t="str">
        <x:v>Sales owner</x:v>
      </x:c>
      <x:c r="F9" s="32" t="str">
        <x:f>IF(A9="","",IF(C9="Met","Proceed",IF(C9="Exception approved","Proceed with exception",IF(C9="Not met","Stop","Review"))))</x:f>
        <x:v>Proceed</x:v>
      </x:c>
    </x:row>
    <x:row r="10" ht="38" customHeight="1">
      <x:c r="A10" s="32" t="str">
        <x:v>Onboarding lane</x:v>
      </x:c>
      <x:c r="B10" s="32" t="str">
        <x:v>Package maps to a supported onboarding path</x:v>
      </x:c>
      <x:c r="C10" s="32" t="str">
        <x:v>Met</x:v>
      </x:c>
      <x:c r="D10" s="32" t="str">
        <x:v>Package: Enterprise rollout</x:v>
      </x:c>
      <x:c r="E10" s="32" t="str">
        <x:v>Onboarding lead</x:v>
      </x:c>
      <x:c r="F10" s="32" t="str">
        <x:f>IF(A10="","",IF(C10="Met","Proceed",IF(C10="Exception approved","Proceed with exception",IF(C10="Not met","Stop","Review"))))</x:f>
        <x:v>Proceed</x:v>
      </x:c>
    </x:row>
    <x:row r="11" ht="38" customHeight="1">
      <x:c r="A11" s="32" t="str">
        <x:v>Primary contact</x:v>
      </x:c>
      <x:c r="B11" s="32" t="str">
        <x:v>Customer contact and role are named</x:v>
      </x:c>
      <x:c r="C11" s="32" t="str">
        <x:v>Unclear</x:v>
      </x:c>
      <x:c r="D11" s="32" t="str">
        <x:v>Contact record lacks role</x:v>
      </x:c>
      <x:c r="E11" s="32" t="str">
        <x:v>Sales owner</x:v>
      </x:c>
      <x:c r="F11" s="32" t="str">
        <x:f>IF(A11="","",IF(C11="Met","Proceed",IF(C11="Exception approved","Proceed with exception",IF(C11="Not met","Stop","Review"))))</x:f>
        <x:v>Review</x:v>
      </x:c>
    </x:row>
    <x:row r="12" ht="38" customHeight="1">
      <x:c r="A12" s="32" t="str">
        <x:v>Scope source</x:v>
      </x:c>
      <x:c r="B12" s="32" t="str">
        <x:v>Authoritative scope source is accessible</x:v>
      </x:c>
      <x:c r="C12" s="32" t="str">
        <x:v>Met</x:v>
      </x:c>
      <x:c r="D12" s="32" t="str">
        <x:v>Order form · §2</x:v>
      </x:c>
      <x:c r="E12" s="32" t="str">
        <x:v>Onboarding lead</x:v>
      </x:c>
      <x:c r="F12" s="32" t="str">
        <x:f>IF(A12="","",IF(C12="Met","Proceed",IF(C12="Exception approved","Proceed with exception",IF(C12="Not met","Stop","Review"))))</x:f>
        <x:v>Proceed</x:v>
      </x:c>
    </x:row>
    <x:row r="13" ht="38" customHeight="1">
      <x:c r="A13" s="32" t="str">
        <x:v>Duplicate check</x:v>
      </x:c>
      <x:c r="B13" s="32" t="str">
        <x:v>No active onboarding exists for the stable account key</x:v>
      </x:c>
      <x:c r="C13" s="32" t="str">
        <x:v>Met</x:v>
      </x:c>
      <x:c r="D13" s="32" t="str">
        <x:v>Account + deal ID</x:v>
      </x:c>
      <x:c r="E13" s="32" t="str">
        <x:v>Operations</x:v>
      </x:c>
      <x:c r="F13" s="32" t="str">
        <x:f>IF(A13="","",IF(C13="Met","Proceed",IF(C13="Exception approved","Proceed with exception",IF(C13="Not met","Stop","Review"))))</x:f>
        <x:v>Proceed</x:v>
      </x:c>
    </x:row>
    <x:row r="14" ht="38" customHeight="1">
      <x:c r="A14" s="32"/>
      <x:c r="B14" s="32"/>
      <x:c r="C14" s="32"/>
      <x:c r="D14" s="32"/>
      <x:c r="E14" s="32"/>
      <x:c r="F14" s="32" t="str">
        <x:f>IF(A14="","",IF(C14="Met","Proceed",IF(C14="Exception approved","Proceed with exception",IF(C14="Not met","Stop","Review"))))</x:f>
      </x:c>
    </x:row>
    <x:row r="15" ht="38" customHeight="1">
      <x:c r="A15" s="32"/>
      <x:c r="B15" s="32"/>
      <x:c r="C15" s="32"/>
      <x:c r="D15" s="32"/>
      <x:c r="E15" s="32"/>
      <x:c r="F15" s="32" t="str">
        <x:f>IF(A15="","",IF(C15="Met","Proceed",IF(C15="Exception approved","Proceed with exception",IF(C15="Not met","Stop","Review"))))</x:f>
      </x:c>
    </x:row>
    <x:row r="16" ht="38" customHeight="1">
      <x:c r="A16" s="32"/>
      <x:c r="B16" s="32"/>
      <x:c r="C16" s="32"/>
      <x:c r="D16" s="32"/>
      <x:c r="E16" s="32"/>
      <x:c r="F16" s="32" t="str">
        <x:f>IF(A16="","",IF(C16="Met","Proceed",IF(C16="Exception approved","Proceed with exception",IF(C16="Not met","Stop","Review"))))</x:f>
      </x:c>
    </x:row>
    <x:row r="17" ht="38" customHeight="1">
      <x:c r="A17" s="32"/>
      <x:c r="B17" s="32"/>
      <x:c r="C17" s="32"/>
      <x:c r="D17" s="32"/>
      <x:c r="E17" s="32"/>
      <x:c r="F17" s="32" t="str">
        <x:f>IF(A17="","",IF(C17="Met","Proceed",IF(C17="Exception approved","Proceed with exception",IF(C17="Not met","Stop","Review"))))</x:f>
      </x:c>
    </x:row>
    <x:row r="18" ht="38" customHeight="1">
      <x:c r="A18" s="32"/>
      <x:c r="B18" s="32"/>
      <x:c r="C18" s="32"/>
      <x:c r="D18" s="32"/>
      <x:c r="E18" s="32"/>
      <x:c r="F18" s="32" t="str">
        <x:f>IF(A18="","",IF(C18="Met","Proceed",IF(C18="Exception approved","Proceed with exception",IF(C18="Not met","Stop","Review"))))</x:f>
      </x:c>
    </x:row>
    <x:row r="19" ht="38" customHeight="1">
      <x:c r="A19" s="32"/>
      <x:c r="B19" s="32"/>
      <x:c r="C19" s="32"/>
      <x:c r="D19" s="32"/>
      <x:c r="E19" s="32"/>
      <x:c r="F19" s="32" t="str">
        <x:f>IF(A19="","",IF(C19="Met","Proceed",IF(C19="Exception approved","Proceed with exception",IF(C19="Not met","Stop","Review"))))</x:f>
      </x:c>
    </x:row>
  </x:sheetData>
  <x:mergeCells>
    <x:mergeCell ref="A1:F1"/>
    <x:mergeCell ref="A2:F2"/>
    <x:mergeCell ref="A3:F3"/>
    <x:mergeCell ref="A5:B5"/>
    <x:mergeCell ref="D5:E5"/>
  </x:mergeCells>
  <x:conditionalFormatting sqref="C5:C5">
    <x:cfRule type="containsText" dxfId="8" priority="1" operator="containsText" text="Not ready"/>
    <x:cfRule type="containsText" dxfId="9" priority="2" operator="containsText" text="Stop"/>
    <x:cfRule type="containsText" dxfId="10" priority="3" operator="containsText" text="Ready"/>
    <x:cfRule type="containsText" dxfId="11" priority="4" operator="containsText" text="Proceed"/>
    <x:cfRule type="containsText" dxfId="12" priority="5" operator="containsText" text="Decision"/>
    <x:cfRule type="containsText" dxfId="13" priority="6" operator="containsText" text="Missing"/>
    <x:cfRule type="containsText" dxfId="14" priority="7" operator="containsText" text="Review"/>
    <x:cfRule type="containsText" dxfId="15" priority="8" operator="containsText" text="Customer confirmation"/>
  </x:conditionalFormatting>
  <x:conditionalFormatting sqref="F8:F19">
    <x:cfRule type="containsText" dxfId="16" priority="9" operator="containsText" text="Not ready"/>
    <x:cfRule type="containsText" dxfId="17" priority="10" operator="containsText" text="Stop"/>
    <x:cfRule type="containsText" dxfId="18" priority="11" operator="containsText" text="Ready"/>
    <x:cfRule type="containsText" dxfId="19" priority="12" operator="containsText" text="Proceed"/>
    <x:cfRule type="containsText" dxfId="20" priority="13" operator="containsText" text="Decision"/>
    <x:cfRule type="containsText" dxfId="21" priority="14" operator="containsText" text="Missing"/>
    <x:cfRule type="containsText" dxfId="22" priority="15" operator="containsText" text="Review"/>
    <x:cfRule type="containsText" dxfId="23" priority="16" operator="containsText" text="Customer confirmation"/>
  </x:conditionalFormatting>
  <x:dataValidations count="1">
    <x:dataValidation type="list" sqref="C8:C19">
      <x:formula1>"Met,Not met,Unclear,Exception 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93a56fe5bf14360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44" hidden="0" customWidth="1"/>
    <x:col min="3" max="3" width="27" hidden="0" customWidth="1"/>
    <x:col min="4" max="4" width="19" hidden="0" customWidth="1"/>
    <x:col min="5" max="5" width="34" hidden="0" customWidth="1"/>
    <x:col min="6" max="6" width="31" hidden="0" customWidth="1"/>
    <x:col min="7" max="7" width="15" hidden="0" customWidth="1"/>
  </x:cols>
  <x:sheetData>
    <x:row r="1" ht="38" customHeight="1">
      <x:c r="A1" s="3" t="str">
        <x:v>Kickoff Readiness</x:v>
      </x:c>
      <x:c r="B1" s="3"/>
      <x:c r="C1" s="3"/>
      <x:c r="D1" s="3"/>
      <x:c r="E1" s="3"/>
      <x:c r="F1" s="3"/>
      <x:c r="G1" s="3"/>
    </x:row>
    <x:row r="2" ht="30" customHeight="1">
      <x:c r="A2" s="7" t="str">
        <x:v>A meeting is booked. A kickoff is ready only when the operating state is ready.</x:v>
      </x:c>
      <x:c r="B2" s="7"/>
      <x:c r="C2" s="7"/>
      <x:c r="D2" s="7"/>
      <x:c r="E2" s="7"/>
      <x:c r="F2" s="7"/>
      <x:c r="G2" s="7"/>
    </x:row>
    <x:row r="3" ht="34" customHeight="1">
      <x:c r="A3" s="12" t="str">
        <x:v>Score the four conditions with evidence. ‘Ready with owned open item’ is acceptable only when the owner, next action, and due date are explicit; otherwise use ‘Not ready.’</x:v>
      </x:c>
      <x:c r="B3" s="12"/>
      <x:c r="C3" s="12"/>
      <x:c r="D3" s="12"/>
      <x:c r="E3" s="12"/>
      <x:c r="F3" s="12"/>
      <x:c r="G3" s="12"/>
    </x:row>
    <x:row r="4" ht="8" customHeight="1"/>
    <x:row r="5">
      <x:c r="A5" s="17" t="str">
        <x:v>OVERALL READINESS</x:v>
      </x:c>
      <x:c r="B5" s="17"/>
      <x:c r="C5" s="22" t="str">
        <x:f>IF(COUNTIF(C8:C11,"")&gt;0,"INCOMPLETE",IF(COUNTIF(C8:C11,"Not ready")&gt;0,"NOT READY",IF(COUNTIF(C8:C11,"Ready with owned open item")&gt;0,"READY WITH OWNED OPEN ITEMS","READY")))</x:f>
        <x:v>NOT READY</x:v>
      </x:c>
      <x:c r="D5" s="17" t="str">
        <x:v>OPEN ITEMS</x:v>
      </x:c>
      <x:c r="E5" s="17"/>
      <x:c r="F5" s="23" t="n">
        <x:f>COUNTIF(C8:C11,"Ready with owned open item")+COUNTIF(C8:C11,"Not ready")</x:f>
        <x:v>2</x:v>
      </x:c>
      <x:c r="G5" s="17" t="str">
        <x:v>4 conditions</x:v>
      </x:c>
    </x:row>
    <x:row r="7" ht="31" customHeight="1">
      <x:c r="A7" s="28" t="str">
        <x:v>Readiness condition</x:v>
      </x:c>
      <x:c r="B7" s="28" t="str">
        <x:v>Standard</x:v>
      </x:c>
      <x:c r="C7" s="28" t="str">
        <x:v>Status</x:v>
      </x:c>
      <x:c r="D7" s="28" t="str">
        <x:v>Owner</x:v>
      </x:c>
      <x:c r="E7" s="28" t="str">
        <x:v>Evidence / proof</x:v>
      </x:c>
      <x:c r="F7" s="28" t="str">
        <x:v>Open item / next action</x:v>
      </x:c>
      <x:c r="G7" s="28" t="str">
        <x:v>Due date</x:v>
      </x:c>
    </x:row>
    <x:row r="8" ht="38" customHeight="1">
      <x:c r="A8" s="32" t="str">
        <x:v>Scope aligned</x:v>
      </x:c>
      <x:c r="B8" s="32" t="str">
        <x:v>Signed scope, CRM, and approved commitments agree—or a human decision is recorded.</x:v>
      </x:c>
      <x:c r="C8" s="32" t="str">
        <x:v>Not ready</x:v>
      </x:c>
      <x:c r="D8" s="32" t="str">
        <x:v>Maya Chen</x:v>
      </x:c>
      <x:c r="E8" s="32" t="str">
        <x:v>Order form says 14; CRM says 16</x:v>
      </x:c>
      <x:c r="F8" s="32" t="str">
        <x:v>Sam decides authoritative location count</x:v>
      </x:c>
      <x:c r="G8" s="33" t="n">
        <x:v>46261.5</x:v>
      </x:c>
    </x:row>
    <x:row r="9" ht="38" customHeight="1">
      <x:c r="A9" s="32" t="str">
        <x:v>Right people named</x:v>
      </x:c>
      <x:c r="B9" s="32" t="str">
        <x:v>Internal owner, customer lead, decision owner, and required specialists are named.</x:v>
      </x:c>
      <x:c r="C9" s="32" t="str">
        <x:v>Ready with owned open item</x:v>
      </x:c>
      <x:c r="D9" s="32" t="str">
        <x:v>Jon Bell</x:v>
      </x:c>
      <x:c r="E9" s="32" t="str">
        <x:v>Owners named in handoff</x:v>
      </x:c>
      <x:c r="F9" s="32" t="str">
        <x:v>Confirm customer security lead</x:v>
      </x:c>
      <x:c r="G9" s="33" t="n">
        <x:v>46262.5</x:v>
      </x:c>
    </x:row>
    <x:row r="10" ht="38" customHeight="1">
      <x:c r="A10" s="32" t="str">
        <x:v>Prerequisites owned</x:v>
      </x:c>
      <x:c r="B10" s="32" t="str">
        <x:v>Every prerequisite has an owner, next action, and due date.</x:v>
      </x:c>
      <x:c r="C10" s="32" t="str">
        <x:v>Ready</x:v>
      </x:c>
      <x:c r="D10" s="32" t="str">
        <x:v>Priya Shah</x:v>
      </x:c>
      <x:c r="E10" s="32" t="str">
        <x:v>Exception register reviewed</x:v>
      </x:c>
      <x:c r="F10" s="32" t="str"/>
      <x:c r="G10" s="33"/>
    </x:row>
    <x:row r="11" ht="38" customHeight="1">
      <x:c r="A11" s="32" t="str">
        <x:v>First value defined</x:v>
      </x:c>
      <x:c r="B11" s="32" t="str">
        <x:v>The first observable customer outcome and how it will be proved are explicit.</x:v>
      </x:c>
      <x:c r="C11" s="32" t="str">
        <x:v>Ready</x:v>
      </x:c>
      <x:c r="D11" s="32" t="str">
        <x:v>Maya Chen</x:v>
      </x:c>
      <x:c r="E11" s="32" t="str">
        <x:v>Pilot locations active and verified</x:v>
      </x:c>
      <x:c r="F11" s="32" t="str"/>
      <x:c r="G11" s="33"/>
    </x:row>
  </x:sheetData>
  <x:mergeCells>
    <x:mergeCell ref="A1:G1"/>
    <x:mergeCell ref="A2:G2"/>
    <x:mergeCell ref="A3:G3"/>
    <x:mergeCell ref="A5:B5"/>
    <x:mergeCell ref="D5:E5"/>
  </x:mergeCells>
  <x:conditionalFormatting sqref="C5:C5">
    <x:cfRule type="containsText" dxfId="24" priority="1" operator="containsText" text="Not ready"/>
    <x:cfRule type="containsText" dxfId="25" priority="2" operator="containsText" text="Stop"/>
    <x:cfRule type="containsText" dxfId="26" priority="3" operator="containsText" text="Ready"/>
    <x:cfRule type="containsText" dxfId="27" priority="4" operator="containsText" text="Proceed"/>
    <x:cfRule type="containsText" dxfId="28" priority="5" operator="containsText" text="Decision"/>
    <x:cfRule type="containsText" dxfId="29" priority="6" operator="containsText" text="Missing"/>
    <x:cfRule type="containsText" dxfId="30" priority="7" operator="containsText" text="Review"/>
    <x:cfRule type="containsText" dxfId="31" priority="8" operator="containsText" text="Customer confirmation"/>
  </x:conditionalFormatting>
  <x:conditionalFormatting sqref="C8:C11">
    <x:cfRule type="containsText" dxfId="32" priority="9" operator="containsText" text="Not ready"/>
    <x:cfRule type="containsText" dxfId="33" priority="10" operator="containsText" text="Stop"/>
    <x:cfRule type="containsText" dxfId="34" priority="11" operator="containsText" text="Ready"/>
    <x:cfRule type="containsText" dxfId="35" priority="12" operator="containsText" text="Proceed"/>
    <x:cfRule type="containsText" dxfId="36" priority="13" operator="containsText" text="Decision"/>
    <x:cfRule type="containsText" dxfId="37" priority="14" operator="containsText" text="Missing"/>
    <x:cfRule type="containsText" dxfId="38" priority="15" operator="containsText" text="Review"/>
    <x:cfRule type="containsText" dxfId="39" priority="16" operator="containsText" text="Customer confirmation"/>
  </x:conditionalFormatting>
  <x:dataValidations count="1">
    <x:dataValidation type="list" sqref="C8:C11">
      <x:formula1>"Ready,Ready with owned open item,Not ready"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1a2cc708c9d4c31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5" hidden="0" customWidth="1"/>
    <x:col min="3" max="3" width="21" hidden="0" customWidth="1"/>
    <x:col min="4" max="4" width="34" hidden="0" customWidth="1"/>
    <x:col min="5" max="5" width="25" hidden="0" customWidth="1"/>
    <x:col min="6" max="6" width="24" hidden="0" customWidth="1"/>
    <x:col min="7" max="7" width="18" hidden="0" customWidth="1"/>
    <x:col min="8" max="8" width="24" hidden="0" customWidth="1"/>
    <x:col min="9" max="9" width="20" hidden="0" customWidth="1"/>
    <x:col min="10" max="10" width="31" hidden="0" customWidth="1"/>
    <x:col min="11" max="11" width="16" hidden="0" customWidth="1"/>
    <x:col min="12" max="12" width="15" hidden="0" customWidth="1"/>
  </x:cols>
  <x:sheetData>
    <x:row r="1" ht="38" customHeight="1">
      <x:c r="A1" s="3" t="str">
        <x:v>Exception Register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0" customHeight="1">
      <x:c r="A2" s="7" t="str">
        <x:v>The queue for contradictions, missing inputs, blocked prerequisites, and human decisions.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3" ht="34" customHeight="1">
      <x:c r="A3" s="12" t="str">
        <x:v>Log exceptions at the moment they are detected. Give each one an impact, owner, decision path, status, and target date so the customer journey does not disappear inside private messages.</x:v>
      </x:c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</x:row>
    <x:row r="4" ht="8" customHeight="1"/>
    <x:row r="5">
      <x:c r="A5" s="17" t="str">
        <x:v>OPEN EXCEPTIONS</x:v>
      </x:c>
      <x:c r="B5" s="17"/>
      <x:c r="C5" s="23" t="n">
        <x:f>COUNTIF(I8:I19,"Open")+COUNTIF(I8:I19,"Decision pending")+COUNTIF(I8:I19,"Waiting on customer")</x:f>
        <x:v>2</x:v>
      </x:c>
      <x:c r="D5" s="17" t="str">
        <x:v>PAST TARGET</x:v>
      </x:c>
      <x:c r="E5" s="17"/>
      <x:c r="F5" s="23" t="n">
        <x:f>COUNTIFS(I8:I19,"&lt;&gt;Resolved",I8:I19,"&lt;&gt;",L8:L19,"&lt;"&amp;TODAY())</x:f>
        <x:v>0</x:v>
      </x:c>
      <x:c r="G5" s="17" t="str">
        <x:v>ESCALATE CONSEQUENCE, NOT VOLUME</x:v>
      </x:c>
      <x:c r="H5" s="17"/>
      <x:c r="I5" s="17"/>
      <x:c r="J5" s="17"/>
      <x:c r="K5" s="17"/>
      <x:c r="L5" s="17" t="str">
        <x:v>Owner + date</x:v>
      </x:c>
    </x:row>
    <x:row r="7" ht="31" customHeight="1">
      <x:c r="A7" s="28" t="str">
        <x:v>Exception ID</x:v>
      </x:c>
      <x:c r="B7" s="28" t="str">
        <x:v>Detected</x:v>
      </x:c>
      <x:c r="C7" s="28" t="str">
        <x:v>Type</x:v>
      </x:c>
      <x:c r="D7" s="28" t="str">
        <x:v>Description</x:v>
      </x:c>
      <x:c r="E7" s="28" t="str">
        <x:v>Evidence / source</x:v>
      </x:c>
      <x:c r="F7" s="28" t="str">
        <x:v>Impact</x:v>
      </x:c>
      <x:c r="G7" s="28" t="str">
        <x:v>Owner</x:v>
      </x:c>
      <x:c r="H7" s="28" t="str">
        <x:v>Decision needed</x:v>
      </x:c>
      <x:c r="I7" s="28" t="str">
        <x:v>Status</x:v>
      </x:c>
      <x:c r="J7" s="28" t="str">
        <x:v>Resolution</x:v>
      </x:c>
      <x:c r="K7" s="28" t="str">
        <x:v>Resolved</x:v>
      </x:c>
      <x:c r="L7" s="28" t="str">
        <x:v>Target date</x:v>
      </x:c>
    </x:row>
    <x:row r="8" ht="38" customHeight="1">
      <x:c r="A8" s="32" t="str">
        <x:v>EX-001</x:v>
      </x:c>
      <x:c r="B8" s="33" t="n">
        <x:v>46260.5</x:v>
      </x:c>
      <x:c r="C8" s="32" t="str">
        <x:v>Scope conflict</x:v>
      </x:c>
      <x:c r="D8" s="32" t="str">
        <x:v>Signed scope says 14 locations; CRM says 16.</x:v>
      </x:c>
      <x:c r="E8" s="32" t="str">
        <x:v>Order form + CRM</x:v>
      </x:c>
      <x:c r="F8" s="32" t="str">
        <x:v>Kickoff scope could be wrong</x:v>
      </x:c>
      <x:c r="G8" s="32" t="str">
        <x:v>Maya Chen</x:v>
      </x:c>
      <x:c r="H8" s="32" t="str">
        <x:v>Choose authoritative count</x:v>
      </x:c>
      <x:c r="I8" s="32" t="str">
        <x:v>Decision pending</x:v>
      </x:c>
      <x:c r="J8" s="32" t="str"/>
      <x:c r="K8" s="33"/>
      <x:c r="L8" s="33" t="n">
        <x:v>46261.5</x:v>
      </x:c>
    </x:row>
    <x:row r="9" ht="38" customHeight="1">
      <x:c r="A9" s="32" t="str">
        <x:v>EX-002</x:v>
      </x:c>
      <x:c r="B9" s="33" t="n">
        <x:v>46260.5</x:v>
      </x:c>
      <x:c r="C9" s="32" t="str">
        <x:v>Missing contact</x:v>
      </x:c>
      <x:c r="D9" s="32" t="str">
        <x:v>Customer security lead is not named.</x:v>
      </x:c>
      <x:c r="E9" s="32" t="str">
        <x:v>Contact record</x:v>
      </x:c>
      <x:c r="F9" s="32" t="str">
        <x:v>Security review may stall</x:v>
      </x:c>
      <x:c r="G9" s="32" t="str">
        <x:v>Jon Bell</x:v>
      </x:c>
      <x:c r="H9" s="32" t="str">
        <x:v>Request named contact</x:v>
      </x:c>
      <x:c r="I9" s="32" t="str">
        <x:v>Waiting on customer</x:v>
      </x:c>
      <x:c r="J9" s="32" t="str"/>
      <x:c r="K9" s="33"/>
      <x:c r="L9" s="33" t="n">
        <x:v>46262.5</x:v>
      </x:c>
    </x:row>
    <x:row r="10" ht="38" customHeight="1">
      <x:c r="A10" s="32" t="str">
        <x:v>EX-003</x:v>
      </x:c>
      <x:c r="B10" s="33" t="n">
        <x:v>46259.5</x:v>
      </x:c>
      <x:c r="C10" s="32" t="str">
        <x:v>Duplicate risk</x:v>
      </x:c>
      <x:c r="D10" s="32" t="str">
        <x:v>An earlier onboarding record exists for this deal key.</x:v>
      </x:c>
      <x:c r="E10" s="32" t="str">
        <x:v>Project register</x:v>
      </x:c>
      <x:c r="F10" s="32" t="str">
        <x:v>Duplicate welcome and tasks</x:v>
      </x:c>
      <x:c r="G10" s="32" t="str">
        <x:v>Operations</x:v>
      </x:c>
      <x:c r="H10" s="32" t="str">
        <x:v>Confirm canonical record</x:v>
      </x:c>
      <x:c r="I10" s="32" t="str">
        <x:v>Resolved</x:v>
      </x:c>
      <x:c r="J10" s="32" t="str">
        <x:v>Existing record retained; new run stopped</x:v>
      </x:c>
      <x:c r="K10" s="33" t="n">
        <x:v>46259.5</x:v>
      </x:c>
      <x:c r="L10" s="33" t="n">
        <x:v>46259.5</x:v>
      </x:c>
    </x:row>
    <x:row r="11" ht="38" customHeight="1">
      <x:c r="A11" s="32"/>
      <x:c r="B11" s="33"/>
      <x:c r="C11" s="32"/>
      <x:c r="D11" s="32"/>
      <x:c r="E11" s="32"/>
      <x:c r="F11" s="32"/>
      <x:c r="G11" s="32"/>
      <x:c r="H11" s="32"/>
      <x:c r="I11" s="32"/>
      <x:c r="J11" s="32"/>
      <x:c r="K11" s="33"/>
      <x:c r="L11" s="33"/>
    </x:row>
    <x:row r="12" ht="38" customHeight="1">
      <x:c r="A12" s="32"/>
      <x:c r="B12" s="33"/>
      <x:c r="C12" s="32"/>
      <x:c r="D12" s="32"/>
      <x:c r="E12" s="32"/>
      <x:c r="F12" s="32"/>
      <x:c r="G12" s="32"/>
      <x:c r="H12" s="32"/>
      <x:c r="I12" s="32"/>
      <x:c r="J12" s="32"/>
      <x:c r="K12" s="33"/>
      <x:c r="L12" s="33"/>
    </x:row>
    <x:row r="13" ht="38" customHeight="1">
      <x:c r="A13" s="32"/>
      <x:c r="B13" s="33"/>
      <x:c r="C13" s="32"/>
      <x:c r="D13" s="32"/>
      <x:c r="E13" s="32"/>
      <x:c r="F13" s="32"/>
      <x:c r="G13" s="32"/>
      <x:c r="H13" s="32"/>
      <x:c r="I13" s="32"/>
      <x:c r="J13" s="32"/>
      <x:c r="K13" s="33"/>
      <x:c r="L13" s="33"/>
    </x:row>
    <x:row r="14" ht="38" customHeight="1">
      <x:c r="A14" s="32"/>
      <x:c r="B14" s="33"/>
      <x:c r="C14" s="32"/>
      <x:c r="D14" s="32"/>
      <x:c r="E14" s="32"/>
      <x:c r="F14" s="32"/>
      <x:c r="G14" s="32"/>
      <x:c r="H14" s="32"/>
      <x:c r="I14" s="32"/>
      <x:c r="J14" s="32"/>
      <x:c r="K14" s="33"/>
      <x:c r="L14" s="33"/>
    </x:row>
    <x:row r="15" ht="38" customHeight="1">
      <x:c r="A15" s="32"/>
      <x:c r="B15" s="33"/>
      <x:c r="C15" s="32"/>
      <x:c r="D15" s="32"/>
      <x:c r="E15" s="32"/>
      <x:c r="F15" s="32"/>
      <x:c r="G15" s="32"/>
      <x:c r="H15" s="32"/>
      <x:c r="I15" s="32"/>
      <x:c r="J15" s="32"/>
      <x:c r="K15" s="33"/>
      <x:c r="L15" s="33"/>
    </x:row>
    <x:row r="16" ht="38" customHeight="1">
      <x:c r="A16" s="32"/>
      <x:c r="B16" s="33"/>
      <x:c r="C16" s="32"/>
      <x:c r="D16" s="32"/>
      <x:c r="E16" s="32"/>
      <x:c r="F16" s="32"/>
      <x:c r="G16" s="32"/>
      <x:c r="H16" s="32"/>
      <x:c r="I16" s="32"/>
      <x:c r="J16" s="32"/>
      <x:c r="K16" s="33"/>
      <x:c r="L16" s="33"/>
    </x:row>
    <x:row r="17" ht="38" customHeight="1">
      <x:c r="A17" s="32"/>
      <x:c r="B17" s="33"/>
      <x:c r="C17" s="32"/>
      <x:c r="D17" s="32"/>
      <x:c r="E17" s="32"/>
      <x:c r="F17" s="32"/>
      <x:c r="G17" s="32"/>
      <x:c r="H17" s="32"/>
      <x:c r="I17" s="32"/>
      <x:c r="J17" s="32"/>
      <x:c r="K17" s="33"/>
      <x:c r="L17" s="33"/>
    </x:row>
    <x:row r="18" ht="38" customHeight="1">
      <x:c r="A18" s="32"/>
      <x:c r="B18" s="33"/>
      <x:c r="C18" s="32"/>
      <x:c r="D18" s="32"/>
      <x:c r="E18" s="32"/>
      <x:c r="F18" s="32"/>
      <x:c r="G18" s="32"/>
      <x:c r="H18" s="32"/>
      <x:c r="I18" s="32"/>
      <x:c r="J18" s="32"/>
      <x:c r="K18" s="33"/>
      <x:c r="L18" s="33"/>
    </x:row>
    <x:row r="19" ht="38" customHeight="1">
      <x:c r="A19" s="32"/>
      <x:c r="B19" s="33"/>
      <x:c r="C19" s="32"/>
      <x:c r="D19" s="32"/>
      <x:c r="E19" s="32"/>
      <x:c r="F19" s="32"/>
      <x:c r="G19" s="32"/>
      <x:c r="H19" s="32"/>
      <x:c r="I19" s="32"/>
      <x:c r="J19" s="32"/>
      <x:c r="K19" s="33"/>
      <x:c r="L19" s="33"/>
    </x:row>
  </x:sheetData>
  <x:mergeCells>
    <x:mergeCell ref="A1:L1"/>
    <x:mergeCell ref="A2:L2"/>
    <x:mergeCell ref="A3:L3"/>
    <x:mergeCell ref="A5:B5"/>
    <x:mergeCell ref="D5:E5"/>
    <x:mergeCell ref="G5:K5"/>
  </x:mergeCells>
  <x:conditionalFormatting sqref="I8:I19">
    <x:cfRule type="containsText" dxfId="40" priority="1" operator="containsText" text="Resolved"/>
    <x:cfRule type="containsText" dxfId="41" priority="2" operator="containsText" text="Decision"/>
    <x:cfRule type="containsText" dxfId="42" priority="3" operator="containsText" text="Waiting"/>
  </x:conditionalFormatting>
  <x:dataValidations count="2">
    <x:dataValidation type="list" sqref="C8:C19">
      <x:formula1>"Scope conflict,Missing input,Missing contact,Duplicate risk,Access blocked,Customer change,Other"</x:formula1>
    </x:dataValidation>
    <x:dataValidation type="list" sqref="I8:I19">
      <x:formula1>"Open,Decision pending,Waiting on customer,Resolved,Superseded"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ec282aba0044cbe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18" hidden="0" customWidth="1"/>
    <x:col min="10" max="10" width="18" hidden="0" customWidth="1"/>
    <x:col min="11" max="11" width="19" hidden="0" customWidth="1"/>
    <x:col min="12" max="12" width="22" hidden="0" customWidth="1"/>
    <x:col min="13" max="13" width="23" hidden="0" customWidth="1"/>
    <x:col min="14" max="14" width="22" hidden="0" customWidth="1"/>
  </x:cols>
  <x:sheetData>
    <x:row r="1" ht="38" customHeight="1">
      <x:c r="A1" s="3" t="str">
        <x:v>Onboarding Metrics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30" customHeight="1">
      <x:c r="A2" s="7" t="str">
        <x:v>Measure handoff quality and time to first value—not just task completion.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</x:row>
    <x:row r="3" ht="34" customHeight="1">
      <x:c r="A3" s="12" t="str">
        <x:v>Enter real timestamps and Yes/No outcomes for each account. The derived columns and summary strip calculate automatically; blank records are excluded from the rates.</x:v>
      </x:c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</x:row>
    <x:row r="4" ht="8" customHeight="1"/>
    <x:row r="5">
      <x:c r="A5" s="17" t="str">
        <x:v>ACCOUNTS</x:v>
      </x:c>
      <x:c r="B5" s="23" t="n">
        <x:f>COUNTA(A8:A19)</x:f>
        <x:v>1</x:v>
      </x:c>
      <x:c r="C5" s="17" t="str">
        <x:v>AVG CONTACT HRS</x:v>
      </x:c>
      <x:c r="D5" s="34" t="n">
        <x:f>IFERROR(AVERAGE(L8:L19),0)</x:f>
        <x:v>3.4999999998835847</x:v>
      </x:c>
      <x:c r="E5" s="17" t="str">
        <x:v>AVG READY DAYS</x:v>
      </x:c>
      <x:c r="F5" s="34" t="n">
        <x:f>IFERROR(AVERAGE(M8:M19),0)</x:f>
        <x:v>3.0833333333284827</x:v>
      </x:c>
      <x:c r="G5" s="17" t="str">
        <x:v>REPEAT RATE</x:v>
      </x:c>
      <x:c r="H5" s="35" t="n">
        <x:f>IFERROR(COUNTIF(H8:H19,"Yes")/COUNTA(A8:A19),0)</x:f>
        <x:v>0</x:v>
      </x:c>
      <x:c r="I5" s="17" t="str">
        <x:v>SURPRISE RATE</x:v>
      </x:c>
      <x:c r="J5" s="35" t="n">
        <x:f>IFERROR(COUNTIF(I8:I19,"Yes")/COUNTA(A8:A19),0)</x:f>
        <x:v>0</x:v>
      </x:c>
      <x:c r="K5" s="17" t="str">
        <x:v>RESCUE RATE</x:v>
      </x:c>
      <x:c r="L5" s="35" t="n">
        <x:f>IFERROR(COUNTIF(J8:J19,"Yes")/COUNTA(A8:A19),0)</x:f>
        <x:v>0</x:v>
      </x:c>
      <x:c r="M5" s="17" t="str">
        <x:v>AVG FIRST VALUE DAYS</x:v>
      </x:c>
      <x:c r="N5" s="34" t="n">
        <x:f>IFERROR(AVERAGE(N8:N19),0)</x:f>
        <x:v>7</x:v>
      </x:c>
    </x:row>
    <x:row r="7" ht="31" customHeight="1">
      <x:c r="A7" s="28" t="str">
        <x:v>Account</x:v>
      </x:c>
      <x:c r="B7" s="28" t="str">
        <x:v>Closed Won at</x:v>
      </x:c>
      <x:c r="C7" s="28" t="str">
        <x:v>Useful contact at</x:v>
      </x:c>
      <x:c r="D7" s="28" t="str">
        <x:v>Kickoff ready at</x:v>
      </x:c>
      <x:c r="E7" s="28" t="str">
        <x:v>Kickoff booked at</x:v>
      </x:c>
      <x:c r="F7" s="28" t="str">
        <x:v>Kickoff held at</x:v>
      </x:c>
      <x:c r="G7" s="28" t="str">
        <x:v>First value at</x:v>
      </x:c>
      <x:c r="H7" s="28" t="str">
        <x:v>Customer repeated information?</x:v>
      </x:c>
      <x:c r="I7" s="28" t="str">
        <x:v>Surprise at kickoff?</x:v>
      </x:c>
      <x:c r="J7" s="28" t="str">
        <x:v>Avoidable rescue?</x:v>
      </x:c>
      <x:c r="K7" s="28" t="str">
        <x:v>Open prerequisite days</x:v>
      </x:c>
      <x:c r="L7" s="28" t="str">
        <x:v>Closed Won → useful contact (hrs)</x:v>
      </x:c>
      <x:c r="M7" s="28" t="str">
        <x:v>Closed Won → kickoff ready (days)</x:v>
      </x:c>
      <x:c r="N7" s="28" t="str">
        <x:v>Kickoff → first value (days)</x:v>
      </x:c>
    </x:row>
    <x:row r="8" ht="38" customHeight="1">
      <x:c r="A8" s="32" t="str">
        <x:v>Example account — replace</x:v>
      </x:c>
      <x:c r="B8" s="36" t="n">
        <x:v>46259.583333333336</x:v>
      </x:c>
      <x:c r="C8" s="36" t="n">
        <x:v>46259.729166666664</x:v>
      </x:c>
      <x:c r="D8" s="36" t="n">
        <x:v>46262.666666666664</x:v>
      </x:c>
      <x:c r="E8" s="36" t="n">
        <x:v>46262.75</x:v>
      </x:c>
      <x:c r="F8" s="36" t="n">
        <x:v>46266.583333333336</x:v>
      </x:c>
      <x:c r="G8" s="36" t="n">
        <x:v>46273.583333333336</x:v>
      </x:c>
      <x:c r="H8" s="32" t="str">
        <x:v>No</x:v>
      </x:c>
      <x:c r="I8" s="32" t="str">
        <x:v>No</x:v>
      </x:c>
      <x:c r="J8" s="32" t="str">
        <x:v>No</x:v>
      </x:c>
      <x:c r="K8" s="37" t="n">
        <x:v>2</x:v>
      </x:c>
      <x:c r="L8" s="37" t="n">
        <x:f>IF(OR(B8="",C8=""),"",24*(C8-B8))</x:f>
        <x:v>3.4999999998835847</x:v>
      </x:c>
      <x:c r="M8" s="37" t="n">
        <x:f>IF(OR(B8="",D8=""),"",D8-B8)</x:f>
        <x:v>3.0833333333284827</x:v>
      </x:c>
      <x:c r="N8" s="37" t="n">
        <x:f>IF(OR(F8="",G8=""),"",G8-F8)</x:f>
        <x:v>7</x:v>
      </x:c>
    </x:row>
    <x:row r="9" ht="38" customHeight="1">
      <x:c r="A9" s="32"/>
      <x:c r="B9" s="36"/>
      <x:c r="C9" s="36"/>
      <x:c r="D9" s="36"/>
      <x:c r="E9" s="36"/>
      <x:c r="F9" s="36"/>
      <x:c r="G9" s="36"/>
      <x:c r="H9" s="32"/>
      <x:c r="I9" s="32"/>
      <x:c r="J9" s="32"/>
      <x:c r="K9" s="37"/>
      <x:c r="L9" s="37" t="str">
        <x:f>IF(OR(B9="",C9=""),"",24*(C9-B9))</x:f>
      </x:c>
      <x:c r="M9" s="37" t="str">
        <x:f>IF(OR(B9="",D9=""),"",D9-B9)</x:f>
      </x:c>
      <x:c r="N9" s="37" t="str">
        <x:f>IF(OR(F9="",G9=""),"",G9-F9)</x:f>
      </x:c>
    </x:row>
    <x:row r="10" ht="38" customHeight="1">
      <x:c r="A10" s="32"/>
      <x:c r="B10" s="36"/>
      <x:c r="C10" s="36"/>
      <x:c r="D10" s="36"/>
      <x:c r="E10" s="36"/>
      <x:c r="F10" s="36"/>
      <x:c r="G10" s="36"/>
      <x:c r="H10" s="32"/>
      <x:c r="I10" s="32"/>
      <x:c r="J10" s="32"/>
      <x:c r="K10" s="37"/>
      <x:c r="L10" s="37" t="str">
        <x:f>IF(OR(B10="",C10=""),"",24*(C10-B10))</x:f>
      </x:c>
      <x:c r="M10" s="37" t="str">
        <x:f>IF(OR(B10="",D10=""),"",D10-B10)</x:f>
      </x:c>
      <x:c r="N10" s="37" t="str">
        <x:f>IF(OR(F10="",G10=""),"",G10-F10)</x:f>
      </x:c>
    </x:row>
    <x:row r="11" ht="38" customHeight="1">
      <x:c r="A11" s="32"/>
      <x:c r="B11" s="36"/>
      <x:c r="C11" s="36"/>
      <x:c r="D11" s="36"/>
      <x:c r="E11" s="36"/>
      <x:c r="F11" s="36"/>
      <x:c r="G11" s="36"/>
      <x:c r="H11" s="32"/>
      <x:c r="I11" s="32"/>
      <x:c r="J11" s="32"/>
      <x:c r="K11" s="37"/>
      <x:c r="L11" s="37" t="str">
        <x:f>IF(OR(B11="",C11=""),"",24*(C11-B11))</x:f>
      </x:c>
      <x:c r="M11" s="37" t="str">
        <x:f>IF(OR(B11="",D11=""),"",D11-B11)</x:f>
      </x:c>
      <x:c r="N11" s="37" t="str">
        <x:f>IF(OR(F11="",G11=""),"",G11-F11)</x:f>
      </x:c>
    </x:row>
    <x:row r="12" ht="38" customHeight="1">
      <x:c r="A12" s="32"/>
      <x:c r="B12" s="36"/>
      <x:c r="C12" s="36"/>
      <x:c r="D12" s="36"/>
      <x:c r="E12" s="36"/>
      <x:c r="F12" s="36"/>
      <x:c r="G12" s="36"/>
      <x:c r="H12" s="32"/>
      <x:c r="I12" s="32"/>
      <x:c r="J12" s="32"/>
      <x:c r="K12" s="37"/>
      <x:c r="L12" s="37" t="str">
        <x:f>IF(OR(B12="",C12=""),"",24*(C12-B12))</x:f>
      </x:c>
      <x:c r="M12" s="37" t="str">
        <x:f>IF(OR(B12="",D12=""),"",D12-B12)</x:f>
      </x:c>
      <x:c r="N12" s="37" t="str">
        <x:f>IF(OR(F12="",G12=""),"",G12-F12)</x:f>
      </x:c>
    </x:row>
    <x:row r="13" ht="38" customHeight="1">
      <x:c r="A13" s="32"/>
      <x:c r="B13" s="36"/>
      <x:c r="C13" s="36"/>
      <x:c r="D13" s="36"/>
      <x:c r="E13" s="36"/>
      <x:c r="F13" s="36"/>
      <x:c r="G13" s="36"/>
      <x:c r="H13" s="32"/>
      <x:c r="I13" s="32"/>
      <x:c r="J13" s="32"/>
      <x:c r="K13" s="37"/>
      <x:c r="L13" s="37" t="str">
        <x:f>IF(OR(B13="",C13=""),"",24*(C13-B13))</x:f>
      </x:c>
      <x:c r="M13" s="37" t="str">
        <x:f>IF(OR(B13="",D13=""),"",D13-B13)</x:f>
      </x:c>
      <x:c r="N13" s="37" t="str">
        <x:f>IF(OR(F13="",G13=""),"",G13-F13)</x:f>
      </x:c>
    </x:row>
    <x:row r="14" ht="38" customHeight="1">
      <x:c r="A14" s="32"/>
      <x:c r="B14" s="36"/>
      <x:c r="C14" s="36"/>
      <x:c r="D14" s="36"/>
      <x:c r="E14" s="36"/>
      <x:c r="F14" s="36"/>
      <x:c r="G14" s="36"/>
      <x:c r="H14" s="32"/>
      <x:c r="I14" s="32"/>
      <x:c r="J14" s="32"/>
      <x:c r="K14" s="37"/>
      <x:c r="L14" s="37" t="str">
        <x:f>IF(OR(B14="",C14=""),"",24*(C14-B14))</x:f>
      </x:c>
      <x:c r="M14" s="37" t="str">
        <x:f>IF(OR(B14="",D14=""),"",D14-B14)</x:f>
      </x:c>
      <x:c r="N14" s="37" t="str">
        <x:f>IF(OR(F14="",G14=""),"",G14-F14)</x:f>
      </x:c>
    </x:row>
    <x:row r="15" ht="38" customHeight="1">
      <x:c r="A15" s="32"/>
      <x:c r="B15" s="36"/>
      <x:c r="C15" s="36"/>
      <x:c r="D15" s="36"/>
      <x:c r="E15" s="36"/>
      <x:c r="F15" s="36"/>
      <x:c r="G15" s="36"/>
      <x:c r="H15" s="32"/>
      <x:c r="I15" s="32"/>
      <x:c r="J15" s="32"/>
      <x:c r="K15" s="37"/>
      <x:c r="L15" s="37" t="str">
        <x:f>IF(OR(B15="",C15=""),"",24*(C15-B15))</x:f>
      </x:c>
      <x:c r="M15" s="37" t="str">
        <x:f>IF(OR(B15="",D15=""),"",D15-B15)</x:f>
      </x:c>
      <x:c r="N15" s="37" t="str">
        <x:f>IF(OR(F15="",G15=""),"",G15-F15)</x:f>
      </x:c>
    </x:row>
    <x:row r="16" ht="38" customHeight="1">
      <x:c r="A16" s="32"/>
      <x:c r="B16" s="36"/>
      <x:c r="C16" s="36"/>
      <x:c r="D16" s="36"/>
      <x:c r="E16" s="36"/>
      <x:c r="F16" s="36"/>
      <x:c r="G16" s="36"/>
      <x:c r="H16" s="32"/>
      <x:c r="I16" s="32"/>
      <x:c r="J16" s="32"/>
      <x:c r="K16" s="37"/>
      <x:c r="L16" s="37" t="str">
        <x:f>IF(OR(B16="",C16=""),"",24*(C16-B16))</x:f>
      </x:c>
      <x:c r="M16" s="37" t="str">
        <x:f>IF(OR(B16="",D16=""),"",D16-B16)</x:f>
      </x:c>
      <x:c r="N16" s="37" t="str">
        <x:f>IF(OR(F16="",G16=""),"",G16-F16)</x:f>
      </x:c>
    </x:row>
    <x:row r="17" ht="38" customHeight="1">
      <x:c r="A17" s="32"/>
      <x:c r="B17" s="36"/>
      <x:c r="C17" s="36"/>
      <x:c r="D17" s="36"/>
      <x:c r="E17" s="36"/>
      <x:c r="F17" s="36"/>
      <x:c r="G17" s="36"/>
      <x:c r="H17" s="32"/>
      <x:c r="I17" s="32"/>
      <x:c r="J17" s="32"/>
      <x:c r="K17" s="37"/>
      <x:c r="L17" s="37" t="str">
        <x:f>IF(OR(B17="",C17=""),"",24*(C17-B17))</x:f>
      </x:c>
      <x:c r="M17" s="37" t="str">
        <x:f>IF(OR(B17="",D17=""),"",D17-B17)</x:f>
      </x:c>
      <x:c r="N17" s="37" t="str">
        <x:f>IF(OR(F17="",G17=""),"",G17-F17)</x:f>
      </x:c>
    </x:row>
    <x:row r="18" ht="38" customHeight="1">
      <x:c r="A18" s="32"/>
      <x:c r="B18" s="36"/>
      <x:c r="C18" s="36"/>
      <x:c r="D18" s="36"/>
      <x:c r="E18" s="36"/>
      <x:c r="F18" s="36"/>
      <x:c r="G18" s="36"/>
      <x:c r="H18" s="32"/>
      <x:c r="I18" s="32"/>
      <x:c r="J18" s="32"/>
      <x:c r="K18" s="37"/>
      <x:c r="L18" s="37" t="str">
        <x:f>IF(OR(B18="",C18=""),"",24*(C18-B18))</x:f>
      </x:c>
      <x:c r="M18" s="37" t="str">
        <x:f>IF(OR(B18="",D18=""),"",D18-B18)</x:f>
      </x:c>
      <x:c r="N18" s="37" t="str">
        <x:f>IF(OR(F18="",G18=""),"",G18-F18)</x:f>
      </x:c>
    </x:row>
    <x:row r="19" ht="38" customHeight="1">
      <x:c r="A19" s="32"/>
      <x:c r="B19" s="36"/>
      <x:c r="C19" s="36"/>
      <x:c r="D19" s="36"/>
      <x:c r="E19" s="36"/>
      <x:c r="F19" s="36"/>
      <x:c r="G19" s="36"/>
      <x:c r="H19" s="32"/>
      <x:c r="I19" s="32"/>
      <x:c r="J19" s="32"/>
      <x:c r="K19" s="37"/>
      <x:c r="L19" s="37" t="str">
        <x:f>IF(OR(B19="",C19=""),"",24*(C19-B19))</x:f>
      </x:c>
      <x:c r="M19" s="37" t="str">
        <x:f>IF(OR(B19="",D19=""),"",D19-B19)</x:f>
      </x:c>
      <x:c r="N19" s="37" t="str">
        <x:f>IF(OR(F19="",G19=""),"",G19-F19)</x:f>
      </x:c>
    </x:row>
  </x:sheetData>
  <x:mergeCells>
    <x:mergeCell ref="A1:N1"/>
    <x:mergeCell ref="A2:N2"/>
    <x:mergeCell ref="A3:N3"/>
  </x:mergeCells>
  <x:conditionalFormatting sqref="H8:J19">
    <x:cfRule type="containsText" dxfId="43" priority="1" operator="containsText" text="No"/>
    <x:cfRule type="containsText" dxfId="44" priority="2" operator="containsText" text="Yes"/>
  </x:conditionalFormatting>
  <x:dataValidations count="1">
    <x:dataValidation type="list" sqref="H8:J19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19266e8671f4f6a"/>
  </x:tableParts>
</x:worksheet>
</file>